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140"/>
  </bookViews>
  <sheets>
    <sheet name="rfin_all1" sheetId="1" r:id="rId1"/>
  </sheets>
  <calcPr calcId="162913"/>
</workbook>
</file>

<file path=xl/calcChain.xml><?xml version="1.0" encoding="utf-8"?>
<calcChain xmlns="http://schemas.openxmlformats.org/spreadsheetml/2006/main">
  <c r="K35" i="1" l="1"/>
  <c r="J35" i="1" s="1"/>
  <c r="I35" i="1"/>
  <c r="H35" i="1" s="1"/>
  <c r="K36" i="1"/>
  <c r="J36" i="1" s="1"/>
  <c r="I36" i="1"/>
  <c r="H36" i="1" s="1"/>
  <c r="K32" i="1"/>
  <c r="J32" i="1" s="1"/>
  <c r="I32" i="1"/>
  <c r="H32" i="1" s="1"/>
  <c r="K33" i="1"/>
  <c r="J33" i="1" s="1"/>
  <c r="I33" i="1"/>
  <c r="H33" i="1" s="1"/>
  <c r="I25" i="1"/>
  <c r="H25" i="1" s="1"/>
  <c r="K31" i="1"/>
  <c r="J31" i="1" s="1"/>
  <c r="I31" i="1"/>
  <c r="H31" i="1" s="1"/>
  <c r="K34" i="1"/>
  <c r="J34" i="1" s="1"/>
  <c r="I34" i="1"/>
  <c r="H34" i="1" s="1"/>
  <c r="K29" i="1"/>
  <c r="J29" i="1" s="1"/>
  <c r="I29" i="1"/>
  <c r="H29" i="1"/>
  <c r="K28" i="1"/>
  <c r="J28" i="1" s="1"/>
  <c r="I28" i="1"/>
  <c r="H28" i="1" s="1"/>
  <c r="I30" i="1"/>
  <c r="H30" i="1" s="1"/>
  <c r="K27" i="1"/>
  <c r="J27" i="1" s="1"/>
  <c r="I27" i="1"/>
  <c r="H27" i="1" s="1"/>
  <c r="K24" i="1"/>
  <c r="J24" i="1" s="1"/>
  <c r="I24" i="1"/>
  <c r="H24" i="1" s="1"/>
  <c r="I22" i="1"/>
  <c r="H22" i="1" s="1"/>
  <c r="I23" i="1"/>
  <c r="H23" i="1" s="1"/>
  <c r="I26" i="1"/>
  <c r="H26" i="1" s="1"/>
  <c r="I20" i="1"/>
  <c r="H20" i="1" s="1"/>
  <c r="K21" i="1"/>
  <c r="J21" i="1" s="1"/>
  <c r="I21" i="1"/>
  <c r="H21" i="1" s="1"/>
  <c r="I18" i="1"/>
  <c r="H18" i="1" s="1"/>
  <c r="K19" i="1"/>
  <c r="J19" i="1" s="1"/>
  <c r="I19" i="1"/>
  <c r="H19" i="1" s="1"/>
</calcChain>
</file>

<file path=xl/sharedStrings.xml><?xml version="1.0" encoding="utf-8"?>
<sst xmlns="http://schemas.openxmlformats.org/spreadsheetml/2006/main" count="75" uniqueCount="52">
  <si>
    <t>月次</t>
    <rPh sb="0" eb="2">
      <t>ゲツジ</t>
    </rPh>
    <phoneticPr fontId="18"/>
  </si>
  <si>
    <t>本数</t>
    <rPh sb="0" eb="2">
      <t>ホンスウ</t>
    </rPh>
    <phoneticPr fontId="18"/>
  </si>
  <si>
    <t>合計
残高
（億円）</t>
    <rPh sb="0" eb="2">
      <t>ゴウケイ</t>
    </rPh>
    <rPh sb="3" eb="5">
      <t>ザンダカ</t>
    </rPh>
    <rPh sb="7" eb="9">
      <t>オクエン</t>
    </rPh>
    <phoneticPr fontId="18"/>
  </si>
  <si>
    <t>野村SMA(ｴｸﾞｾﾞｸﾃｨﾌﾞ･ﾗｯﾌﾟ)</t>
  </si>
  <si>
    <t>ﾀﾞｲﾜﾌｧﾝﾄﾞﾗｯﾌﾟ</t>
  </si>
  <si>
    <t>ﾀﾞｲﾜﾌｧﾝﾄﾞﾗｯﾌﾟ ﾌﾟﾚﾐｱﾑ</t>
  </si>
  <si>
    <t>ﾀﾞｲﾜSMA</t>
  </si>
  <si>
    <t>GRAN GOAL</t>
  </si>
  <si>
    <t>日興ﾌｧﾝﾄﾞﾗｯﾌﾟ</t>
  </si>
  <si>
    <t>SMBCﾌｧﾝﾄﾞﾗｯﾌﾟ</t>
  </si>
  <si>
    <t>Mizuho Fund Wrap</t>
  </si>
  <si>
    <t>MUFGﾌｧﾝﾄﾞﾗｯﾌﾟ</t>
  </si>
  <si>
    <t>東海東京ﾌｧﾝﾄﾞﾗｯﾌﾟ</t>
  </si>
  <si>
    <t>ｳｴﾙｽ･ｽｸｴｱ ﾌｧﾝﾄﾞﾗｯﾌﾟ</t>
  </si>
  <si>
    <t>水戸ﾌｧﾝﾄﾞﾗｯﾌﾟ</t>
  </si>
  <si>
    <t>いちよしﾌｧﾝﾄﾞﾗｯﾌﾟ ﾄﾞﾘｰﾑ･ｺﾚｸｼｮﾝ</t>
  </si>
  <si>
    <t>ｱｲｻﾞﾜﾌｧﾝﾄﾞﾗｯﾌﾟ</t>
  </si>
  <si>
    <t>ON COMPASS+</t>
  </si>
  <si>
    <t xml:space="preserve">みずほﾌｧﾝﾄﾞﾗｯﾌﾟ </t>
    <phoneticPr fontId="18"/>
  </si>
  <si>
    <t>三井住友信託ﾌｧﾝﾄﾞﾗｯﾌﾟ(SMA)</t>
    <phoneticPr fontId="18"/>
  </si>
  <si>
    <t>組み入れ
対象
ファンド</t>
    <rPh sb="0" eb="1">
      <t>ク</t>
    </rPh>
    <rPh sb="2" eb="3">
      <t>イ</t>
    </rPh>
    <rPh sb="5" eb="7">
      <t>タイショウ</t>
    </rPh>
    <phoneticPr fontId="18"/>
  </si>
  <si>
    <t>楽天IFAﾗｯﾌﾟ</t>
    <phoneticPr fontId="18"/>
  </si>
  <si>
    <t>野村ﾌｧﾝﾄﾞﾗｯﾌﾟ</t>
    <phoneticPr fontId="18"/>
  </si>
  <si>
    <t>過去３年</t>
    <rPh sb="0" eb="2">
      <t>カコ</t>
    </rPh>
    <rPh sb="3" eb="4">
      <t>ネン</t>
    </rPh>
    <phoneticPr fontId="18"/>
  </si>
  <si>
    <t>過去５年</t>
    <rPh sb="0" eb="2">
      <t>カコ</t>
    </rPh>
    <rPh sb="3" eb="4">
      <t>ネン</t>
    </rPh>
    <phoneticPr fontId="18"/>
  </si>
  <si>
    <t>シャープ
レシオ</t>
    <phoneticPr fontId="18"/>
  </si>
  <si>
    <t>リスク
（年率
％）</t>
    <rPh sb="5" eb="7">
      <t>ネンリツ</t>
    </rPh>
    <phoneticPr fontId="18"/>
  </si>
  <si>
    <t>リターン
（年率
％）</t>
    <rPh sb="6" eb="8">
      <t>ネンリツ</t>
    </rPh>
    <phoneticPr fontId="18"/>
  </si>
  <si>
    <t>(a2-
Cost)</t>
    <phoneticPr fontId="18"/>
  </si>
  <si>
    <t>費用控除後</t>
    <rPh sb="0" eb="2">
      <t>ヒヨウ</t>
    </rPh>
    <rPh sb="2" eb="4">
      <t>コウジョ</t>
    </rPh>
    <rPh sb="4" eb="5">
      <t>ゴ</t>
    </rPh>
    <phoneticPr fontId="18"/>
  </si>
  <si>
    <t>(a2)÷
(c2)</t>
    <phoneticPr fontId="18"/>
  </si>
  <si>
    <t>(a2)</t>
    <phoneticPr fontId="18"/>
  </si>
  <si>
    <t>(c2)</t>
    <phoneticPr fontId="18"/>
  </si>
  <si>
    <t>(a2-Cost)
÷(c2)</t>
    <phoneticPr fontId="18"/>
  </si>
  <si>
    <t>①データは２０２０年末時点。並びは「費用控除後・シャープレシオ（過去３年）」の大きい順。３年以上運用実績のある商品が対象。▲はマイナス</t>
    <rPh sb="9" eb="11">
      <t>ネンマツ</t>
    </rPh>
    <rPh sb="11" eb="13">
      <t>ジテン</t>
    </rPh>
    <rPh sb="14" eb="15">
      <t>ナラ</t>
    </rPh>
    <rPh sb="18" eb="20">
      <t>ヒヨウ</t>
    </rPh>
    <rPh sb="20" eb="22">
      <t>コウジョ</t>
    </rPh>
    <rPh sb="22" eb="23">
      <t>ゴ</t>
    </rPh>
    <rPh sb="32" eb="34">
      <t>カコ</t>
    </rPh>
    <rPh sb="35" eb="36">
      <t>ネン</t>
    </rPh>
    <rPh sb="39" eb="40">
      <t>オオ</t>
    </rPh>
    <rPh sb="42" eb="43">
      <t>ジュン</t>
    </rPh>
    <rPh sb="45" eb="48">
      <t>ネンイジョウ</t>
    </rPh>
    <rPh sb="48" eb="50">
      <t>ウンヨウ</t>
    </rPh>
    <rPh sb="50" eb="52">
      <t>ジッセキ</t>
    </rPh>
    <rPh sb="55" eb="57">
      <t>ショウヒン</t>
    </rPh>
    <rPh sb="58" eb="60">
      <t>タイショウ</t>
    </rPh>
    <phoneticPr fontId="20"/>
  </si>
  <si>
    <t>⑤三井住友信託の年間費用はファンドラップとＳＭＡの平均を採用</t>
    <rPh sb="1" eb="3">
      <t>ミツイ</t>
    </rPh>
    <rPh sb="3" eb="5">
      <t>スミトモ</t>
    </rPh>
    <rPh sb="5" eb="7">
      <t>シンタク</t>
    </rPh>
    <rPh sb="8" eb="10">
      <t>ネンカン</t>
    </rPh>
    <rPh sb="10" eb="12">
      <t>ヒヨウ</t>
    </rPh>
    <rPh sb="25" eb="27">
      <t>ヘイキン</t>
    </rPh>
    <rPh sb="28" eb="30">
      <t>サイヨウ</t>
    </rPh>
    <phoneticPr fontId="18"/>
  </si>
  <si>
    <t>楽ﾗｯﾌﾟ（※）</t>
    <phoneticPr fontId="18"/>
  </si>
  <si>
    <t>ON COMPASS（※）</t>
    <phoneticPr fontId="18"/>
  </si>
  <si>
    <t>ﾌｨﾃﾞﾘﾃｨ（※）</t>
    <phoneticPr fontId="18"/>
  </si>
  <si>
    <t>SUSTEN（※）</t>
  </si>
  <si>
    <t>ﾀﾞｲﾜﾌｧﾝﾄﾞﾗｯﾌﾟｵﾝﾗｲﾝ(※）</t>
    <phoneticPr fontId="18"/>
  </si>
  <si>
    <t xml:space="preserve">りそなﾌｧﾝﾄﾞﾗｯﾌﾟ </t>
    <phoneticPr fontId="18"/>
  </si>
  <si>
    <t>④東海東京の年間費用は東海東京証券、ウェルススクエアは福岡銀行の費用をそれぞれ採用</t>
    <rPh sb="1" eb="3">
      <t>トウカイ</t>
    </rPh>
    <rPh sb="3" eb="5">
      <t>トウキョウ</t>
    </rPh>
    <rPh sb="6" eb="8">
      <t>ネンカン</t>
    </rPh>
    <rPh sb="8" eb="10">
      <t>ヒヨウ</t>
    </rPh>
    <rPh sb="11" eb="13">
      <t>トウカイ</t>
    </rPh>
    <rPh sb="13" eb="15">
      <t>トウキョウ</t>
    </rPh>
    <rPh sb="15" eb="17">
      <t>ショウケン</t>
    </rPh>
    <rPh sb="27" eb="29">
      <t>フクオカ</t>
    </rPh>
    <rPh sb="29" eb="31">
      <t>ギンコウ</t>
    </rPh>
    <rPh sb="32" eb="34">
      <t>ヒヨウ</t>
    </rPh>
    <rPh sb="39" eb="41">
      <t>サイヨウ</t>
    </rPh>
    <phoneticPr fontId="18"/>
  </si>
  <si>
    <t>②「（７-ａ）商品別・年間費用（計算用）」と「（７-ｂ）商品別・平均パフォーマンス」のデータを基に、「年率リターンから年間費用を差し引いて」計算</t>
    <rPh sb="7" eb="9">
      <t>ショウヒン</t>
    </rPh>
    <rPh sb="9" eb="10">
      <t>ベツ</t>
    </rPh>
    <rPh sb="11" eb="13">
      <t>ネンカン</t>
    </rPh>
    <rPh sb="13" eb="15">
      <t>ヒヨウ</t>
    </rPh>
    <rPh sb="16" eb="19">
      <t>ケイサンヨウ</t>
    </rPh>
    <rPh sb="28" eb="30">
      <t>ショウヒン</t>
    </rPh>
    <rPh sb="30" eb="31">
      <t>ベツ</t>
    </rPh>
    <rPh sb="32" eb="34">
      <t>ヘイキン</t>
    </rPh>
    <rPh sb="47" eb="48">
      <t>モト</t>
    </rPh>
    <rPh sb="51" eb="53">
      <t>ネンリツ</t>
    </rPh>
    <rPh sb="59" eb="61">
      <t>ネンカン</t>
    </rPh>
    <rPh sb="61" eb="63">
      <t>ヒヨウ</t>
    </rPh>
    <rPh sb="64" eb="65">
      <t>サ</t>
    </rPh>
    <rPh sb="66" eb="67">
      <t>ヒ</t>
    </rPh>
    <rPh sb="70" eb="72">
      <t>ケイサン</t>
    </rPh>
    <phoneticPr fontId="20"/>
  </si>
  <si>
    <r>
      <t xml:space="preserve">年間費用
</t>
    </r>
    <r>
      <rPr>
        <sz val="8"/>
        <color theme="1"/>
        <rFont val="ＭＳ Ｐゴシック"/>
        <family val="3"/>
        <charset val="128"/>
      </rPr>
      <t xml:space="preserve">（計算用・％）
</t>
    </r>
    <r>
      <rPr>
        <sz val="11"/>
        <color theme="1"/>
        <rFont val="ＭＳ Ｐゴシック"/>
        <family val="2"/>
        <charset val="128"/>
      </rPr>
      <t xml:space="preserve">
（Cｏｓｔ）</t>
    </r>
    <rPh sb="0" eb="2">
      <t>ネンカン</t>
    </rPh>
    <rPh sb="2" eb="4">
      <t>ヒヨウ</t>
    </rPh>
    <rPh sb="6" eb="9">
      <t>ケイサンヨウ</t>
    </rPh>
    <phoneticPr fontId="18"/>
  </si>
  <si>
    <r>
      <rPr>
        <sz val="12"/>
        <color theme="1"/>
        <rFont val="ＭＳ Ｐゴシック"/>
        <family val="3"/>
        <charset val="128"/>
      </rPr>
      <t>ラップ口座・商品名</t>
    </r>
    <r>
      <rPr>
        <sz val="11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 xml:space="preserve">
（※印は対面無しの
ロボアドバイザー形態）</t>
    </r>
    <rPh sb="3" eb="5">
      <t>コウザ</t>
    </rPh>
    <rPh sb="6" eb="9">
      <t>ショウヒンメイ</t>
    </rPh>
    <rPh sb="13" eb="14">
      <t>ジルシ</t>
    </rPh>
    <rPh sb="15" eb="17">
      <t>タイメン</t>
    </rPh>
    <rPh sb="17" eb="18">
      <t>ナ</t>
    </rPh>
    <rPh sb="29" eb="31">
      <t>ケイタイ</t>
    </rPh>
    <phoneticPr fontId="20"/>
  </si>
  <si>
    <t>（７-ｃ） ファンドラップ（ＳＭＡを含む）の「費用控除後」平均パフォーマンス</t>
    <rPh sb="18" eb="19">
      <t>フク</t>
    </rPh>
    <rPh sb="23" eb="25">
      <t>ヒヨウ</t>
    </rPh>
    <rPh sb="25" eb="27">
      <t>コウジョ</t>
    </rPh>
    <rPh sb="27" eb="28">
      <t>ゴ</t>
    </rPh>
    <rPh sb="29" eb="31">
      <t>ヘイキン</t>
    </rPh>
    <phoneticPr fontId="20"/>
  </si>
  <si>
    <t>③年率リターンは「月次平均リターン12倍ベース」を採用</t>
    <rPh sb="1" eb="3">
      <t>ネンリツ</t>
    </rPh>
    <rPh sb="9" eb="11">
      <t>ゲツジ</t>
    </rPh>
    <rPh sb="11" eb="13">
      <t>ヘイキン</t>
    </rPh>
    <rPh sb="19" eb="20">
      <t>バイ</t>
    </rPh>
    <rPh sb="25" eb="27">
      <t>サイヨウ</t>
    </rPh>
    <phoneticPr fontId="20"/>
  </si>
  <si>
    <t>平均
信託報酬
（％）</t>
    <rPh sb="0" eb="2">
      <t>ヘイキン</t>
    </rPh>
    <rPh sb="3" eb="5">
      <t>シンタク</t>
    </rPh>
    <rPh sb="5" eb="7">
      <t>ホウシュウ</t>
    </rPh>
    <phoneticPr fontId="18"/>
  </si>
  <si>
    <t>残高加重平均</t>
    <rPh sb="0" eb="2">
      <t>ザンダカ</t>
    </rPh>
    <rPh sb="2" eb="4">
      <t>カジュウ</t>
    </rPh>
    <rPh sb="4" eb="6">
      <t>ヘイキン</t>
    </rPh>
    <phoneticPr fontId="18"/>
  </si>
  <si>
    <t>単純平均</t>
    <rPh sb="0" eb="2">
      <t>タンジュン</t>
    </rPh>
    <rPh sb="2" eb="4">
      <t>ヘイキン</t>
    </rPh>
    <phoneticPr fontId="18"/>
  </si>
  <si>
    <r>
      <t>費用控除前（</t>
    </r>
    <r>
      <rPr>
        <sz val="11"/>
        <rFont val="ＭＳ Ｐゴシック"/>
        <family val="3"/>
        <charset val="128"/>
      </rPr>
      <t>信託報酬などの運用コスト控除後）</t>
    </r>
    <rPh sb="0" eb="2">
      <t>ヒヨウ</t>
    </rPh>
    <rPh sb="2" eb="4">
      <t>コウジョ</t>
    </rPh>
    <rPh sb="4" eb="5">
      <t>マエ</t>
    </rPh>
    <rPh sb="6" eb="8">
      <t>シンタク</t>
    </rPh>
    <rPh sb="8" eb="10">
      <t>ホウシュウ</t>
    </rPh>
    <rPh sb="13" eb="15">
      <t>ウンヨウ</t>
    </rPh>
    <rPh sb="18" eb="20">
      <t>コウジョ</t>
    </rPh>
    <rPh sb="20" eb="21">
      <t>ゴ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</si>
</sst>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;&quot;▲ &quot;0.00"/>
    <numFmt numFmtId="177" formatCode="0.0;&quot;▲ &quot;0.0"/>
    <numFmt numFmtId="178" formatCode="0.0000_);[Red]\(0.0000\)"/>
    <numFmt numFmtId="179" formatCode="0.000_ "/>
    <numFmt numFmtId="180" formatCode="0.0_ "/>
    <numFmt numFmtId="181" formatCode="0.00_ "/>
  </numFmts>
  <fonts count="3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4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medium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uble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/>
      <diagonal/>
    </border>
    <border>
      <left style="dotted">
        <color auto="1"/>
      </left>
      <right style="double">
        <color auto="1"/>
      </right>
      <top/>
      <bottom/>
      <diagonal/>
    </border>
    <border>
      <left style="dotted">
        <color auto="1"/>
      </left>
      <right style="double">
        <color auto="1"/>
      </right>
      <top/>
      <bottom style="thin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uble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uble">
        <color auto="1"/>
      </left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32" xfId="0" applyNumberFormat="1" applyBorder="1">
      <alignment vertical="center"/>
    </xf>
    <xf numFmtId="176" fontId="0" fillId="0" borderId="33" xfId="0" applyNumberFormat="1" applyBorder="1">
      <alignment vertical="center"/>
    </xf>
    <xf numFmtId="0" fontId="0" fillId="0" borderId="32" xfId="0" applyBorder="1">
      <alignment vertical="center"/>
    </xf>
    <xf numFmtId="0" fontId="0" fillId="0" borderId="29" xfId="0" applyBorder="1" applyAlignment="1">
      <alignment horizontal="center" vertical="center"/>
    </xf>
    <xf numFmtId="176" fontId="0" fillId="0" borderId="40" xfId="0" applyNumberFormat="1" applyBorder="1">
      <alignment vertical="center"/>
    </xf>
    <xf numFmtId="176" fontId="0" fillId="0" borderId="42" xfId="0" applyNumberFormat="1" applyBorder="1">
      <alignment vertical="center"/>
    </xf>
    <xf numFmtId="0" fontId="0" fillId="0" borderId="33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48" xfId="0" applyBorder="1" applyAlignment="1">
      <alignment horizontal="center" vertical="center"/>
    </xf>
    <xf numFmtId="176" fontId="0" fillId="0" borderId="49" xfId="0" applyNumberFormat="1" applyBorder="1">
      <alignment vertical="center"/>
    </xf>
    <xf numFmtId="176" fontId="0" fillId="0" borderId="51" xfId="0" applyNumberFormat="1" applyBorder="1">
      <alignment vertical="center"/>
    </xf>
    <xf numFmtId="176" fontId="0" fillId="0" borderId="0" xfId="0" applyNumberFormat="1" applyBorder="1">
      <alignment vertical="center"/>
    </xf>
    <xf numFmtId="177" fontId="0" fillId="0" borderId="0" xfId="0" applyNumberFormat="1" applyBorder="1">
      <alignment vertical="center"/>
    </xf>
    <xf numFmtId="177" fontId="0" fillId="0" borderId="13" xfId="0" applyNumberFormat="1" applyBorder="1">
      <alignment vertical="center"/>
    </xf>
    <xf numFmtId="176" fontId="0" fillId="0" borderId="39" xfId="0" applyNumberFormat="1" applyBorder="1">
      <alignment vertical="center"/>
    </xf>
    <xf numFmtId="177" fontId="0" fillId="0" borderId="39" xfId="0" applyNumberFormat="1" applyBorder="1">
      <alignment vertical="center"/>
    </xf>
    <xf numFmtId="0" fontId="19" fillId="36" borderId="0" xfId="0" applyFont="1" applyFill="1" applyAlignment="1">
      <alignment horizontal="left" vertical="center"/>
    </xf>
    <xf numFmtId="0" fontId="21" fillId="36" borderId="0" xfId="0" applyFont="1" applyFill="1" applyAlignment="1">
      <alignment horizontal="center" vertical="center"/>
    </xf>
    <xf numFmtId="0" fontId="22" fillId="36" borderId="0" xfId="0" applyFont="1" applyFill="1" applyAlignment="1">
      <alignment horizontal="left" vertical="center"/>
    </xf>
    <xf numFmtId="0" fontId="21" fillId="36" borderId="0" xfId="0" applyFont="1" applyFill="1" applyAlignment="1"/>
    <xf numFmtId="0" fontId="21" fillId="36" borderId="0" xfId="0" applyFont="1" applyFill="1" applyAlignment="1">
      <alignment horizontal="left" vertical="center"/>
    </xf>
    <xf numFmtId="178" fontId="21" fillId="36" borderId="0" xfId="0" applyNumberFormat="1" applyFont="1" applyFill="1" applyAlignment="1">
      <alignment horizontal="center" vertical="center"/>
    </xf>
    <xf numFmtId="0" fontId="23" fillId="36" borderId="0" xfId="0" applyFont="1" applyFill="1" applyAlignment="1">
      <alignment vertical="center"/>
    </xf>
    <xf numFmtId="179" fontId="21" fillId="36" borderId="0" xfId="0" applyNumberFormat="1" applyFont="1" applyFill="1" applyAlignment="1">
      <alignment vertical="center"/>
    </xf>
    <xf numFmtId="180" fontId="21" fillId="36" borderId="0" xfId="0" applyNumberFormat="1" applyFont="1" applyFill="1" applyAlignment="1">
      <alignment vertical="center"/>
    </xf>
    <xf numFmtId="0" fontId="21" fillId="36" borderId="0" xfId="0" applyFont="1" applyFill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6" fontId="0" fillId="0" borderId="50" xfId="0" applyNumberFormat="1" applyBorder="1">
      <alignment vertical="center"/>
    </xf>
    <xf numFmtId="177" fontId="0" fillId="0" borderId="66" xfId="0" applyNumberFormat="1" applyBorder="1">
      <alignment vertical="center"/>
    </xf>
    <xf numFmtId="176" fontId="0" fillId="0" borderId="26" xfId="0" applyNumberFormat="1" applyBorder="1">
      <alignment vertical="center"/>
    </xf>
    <xf numFmtId="177" fontId="0" fillId="0" borderId="29" xfId="0" applyNumberFormat="1" applyBorder="1">
      <alignment vertical="center"/>
    </xf>
    <xf numFmtId="176" fontId="0" fillId="0" borderId="27" xfId="0" applyNumberFormat="1" applyBorder="1">
      <alignment vertical="center"/>
    </xf>
    <xf numFmtId="177" fontId="0" fillId="0" borderId="30" xfId="0" applyNumberFormat="1" applyBorder="1">
      <alignment vertical="center"/>
    </xf>
    <xf numFmtId="176" fontId="0" fillId="0" borderId="68" xfId="0" applyNumberFormat="1" applyBorder="1">
      <alignment vertical="center"/>
    </xf>
    <xf numFmtId="176" fontId="0" fillId="0" borderId="53" xfId="0" applyNumberFormat="1" applyBorder="1">
      <alignment vertical="center"/>
    </xf>
    <xf numFmtId="176" fontId="0" fillId="0" borderId="55" xfId="0" applyNumberFormat="1" applyBorder="1">
      <alignment vertical="center"/>
    </xf>
    <xf numFmtId="177" fontId="0" fillId="0" borderId="74" xfId="0" applyNumberFormat="1" applyBorder="1">
      <alignment vertical="center"/>
    </xf>
    <xf numFmtId="177" fontId="0" fillId="0" borderId="72" xfId="0" applyNumberFormat="1" applyBorder="1">
      <alignment vertical="center"/>
    </xf>
    <xf numFmtId="177" fontId="0" fillId="0" borderId="75" xfId="0" applyNumberFormat="1" applyBorder="1">
      <alignment vertical="center"/>
    </xf>
    <xf numFmtId="177" fontId="0" fillId="0" borderId="63" xfId="0" applyNumberFormat="1" applyBorder="1">
      <alignment vertical="center"/>
    </xf>
    <xf numFmtId="177" fontId="0" fillId="0" borderId="61" xfId="0" applyNumberFormat="1" applyBorder="1">
      <alignment vertical="center"/>
    </xf>
    <xf numFmtId="177" fontId="0" fillId="0" borderId="64" xfId="0" applyNumberFormat="1" applyBorder="1">
      <alignment vertical="center"/>
    </xf>
    <xf numFmtId="177" fontId="0" fillId="0" borderId="79" xfId="0" applyNumberFormat="1" applyBorder="1">
      <alignment vertical="center"/>
    </xf>
    <xf numFmtId="177" fontId="0" fillId="0" borderId="77" xfId="0" applyNumberFormat="1" applyBorder="1">
      <alignment vertical="center"/>
    </xf>
    <xf numFmtId="177" fontId="0" fillId="0" borderId="80" xfId="0" applyNumberFormat="1" applyBorder="1">
      <alignment vertical="center"/>
    </xf>
    <xf numFmtId="176" fontId="0" fillId="0" borderId="38" xfId="0" applyNumberFormat="1" applyBorder="1">
      <alignment vertical="center"/>
    </xf>
    <xf numFmtId="0" fontId="0" fillId="0" borderId="82" xfId="0" applyBorder="1">
      <alignment vertical="center"/>
    </xf>
    <xf numFmtId="181" fontId="0" fillId="0" borderId="26" xfId="0" applyNumberFormat="1" applyBorder="1">
      <alignment vertical="center"/>
    </xf>
    <xf numFmtId="181" fontId="0" fillId="0" borderId="27" xfId="0" applyNumberFormat="1" applyBorder="1">
      <alignment vertical="center"/>
    </xf>
    <xf numFmtId="178" fontId="0" fillId="0" borderId="10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7" fontId="0" fillId="0" borderId="38" xfId="0" applyNumberFormat="1" applyBorder="1">
      <alignment vertical="center"/>
    </xf>
    <xf numFmtId="177" fontId="0" fillId="0" borderId="11" xfId="0" applyNumberFormat="1" applyBorder="1">
      <alignment vertical="center"/>
    </xf>
    <xf numFmtId="178" fontId="0" fillId="0" borderId="12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178" fontId="0" fillId="0" borderId="14" xfId="0" applyNumberFormat="1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15" xfId="0" applyBorder="1">
      <alignment vertical="center"/>
    </xf>
    <xf numFmtId="0" fontId="0" fillId="0" borderId="28" xfId="0" applyBorder="1" applyAlignment="1">
      <alignment horizontal="center" vertical="center" wrapText="1"/>
    </xf>
    <xf numFmtId="176" fontId="0" fillId="0" borderId="43" xfId="0" applyNumberFormat="1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176" fontId="0" fillId="0" borderId="87" xfId="0" applyNumberFormat="1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176" fontId="0" fillId="0" borderId="89" xfId="0" applyNumberFormat="1" applyBorder="1" applyAlignment="1">
      <alignment horizontal="center" vertical="center" wrapText="1"/>
    </xf>
    <xf numFmtId="176" fontId="0" fillId="0" borderId="90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76" fontId="0" fillId="0" borderId="86" xfId="0" applyNumberFormat="1" applyBorder="1" applyAlignment="1">
      <alignment horizontal="center" vertical="center" wrapText="1"/>
    </xf>
    <xf numFmtId="178" fontId="0" fillId="0" borderId="0" xfId="0" applyNumberFormat="1" applyBorder="1" applyAlignment="1">
      <alignment horizontal="center" vertical="center"/>
    </xf>
    <xf numFmtId="0" fontId="0" fillId="0" borderId="91" xfId="0" applyBorder="1">
      <alignment vertical="center"/>
    </xf>
    <xf numFmtId="181" fontId="0" fillId="0" borderId="92" xfId="0" applyNumberFormat="1" applyBorder="1">
      <alignment vertical="center"/>
    </xf>
    <xf numFmtId="0" fontId="0" fillId="0" borderId="93" xfId="0" applyBorder="1" applyAlignment="1">
      <alignment horizontal="center" vertical="center"/>
    </xf>
    <xf numFmtId="181" fontId="0" fillId="0" borderId="52" xfId="0" applyNumberFormat="1" applyBorder="1" applyAlignment="1">
      <alignment horizontal="center" vertical="center"/>
    </xf>
    <xf numFmtId="181" fontId="0" fillId="0" borderId="53" xfId="0" applyNumberFormat="1" applyBorder="1" applyAlignment="1">
      <alignment horizontal="center" vertical="center"/>
    </xf>
    <xf numFmtId="181" fontId="0" fillId="0" borderId="55" xfId="0" applyNumberFormat="1" applyBorder="1" applyAlignment="1">
      <alignment horizontal="center" vertical="center"/>
    </xf>
    <xf numFmtId="181" fontId="0" fillId="0" borderId="47" xfId="0" applyNumberFormat="1" applyBorder="1">
      <alignment vertical="center"/>
    </xf>
    <xf numFmtId="181" fontId="0" fillId="0" borderId="97" xfId="0" applyNumberFormat="1" applyBorder="1" applyAlignment="1">
      <alignment horizontal="center" vertical="center"/>
    </xf>
    <xf numFmtId="181" fontId="0" fillId="0" borderId="98" xfId="0" applyNumberFormat="1" applyBorder="1" applyAlignment="1">
      <alignment horizontal="center" vertical="center"/>
    </xf>
    <xf numFmtId="181" fontId="0" fillId="0" borderId="99" xfId="0" applyNumberFormat="1" applyBorder="1" applyAlignment="1">
      <alignment horizontal="center" vertical="center"/>
    </xf>
    <xf numFmtId="178" fontId="0" fillId="0" borderId="103" xfId="0" applyNumberFormat="1" applyBorder="1" applyAlignment="1">
      <alignment horizontal="center" vertical="center"/>
    </xf>
    <xf numFmtId="178" fontId="0" fillId="0" borderId="104" xfId="0" applyNumberFormat="1" applyBorder="1" applyAlignment="1">
      <alignment horizontal="center" vertical="center"/>
    </xf>
    <xf numFmtId="178" fontId="0" fillId="0" borderId="105" xfId="0" applyNumberFormat="1" applyBorder="1" applyAlignment="1">
      <alignment horizontal="center" vertical="center"/>
    </xf>
    <xf numFmtId="178" fontId="0" fillId="37" borderId="100" xfId="0" applyNumberFormat="1" applyFill="1" applyBorder="1" applyAlignment="1">
      <alignment horizontal="center" vertical="center" wrapText="1"/>
    </xf>
    <xf numFmtId="178" fontId="0" fillId="37" borderId="101" xfId="0" applyNumberFormat="1" applyFill="1" applyBorder="1" applyAlignment="1">
      <alignment horizontal="center" vertical="center" wrapText="1"/>
    </xf>
    <xf numFmtId="178" fontId="0" fillId="37" borderId="102" xfId="0" applyNumberFormat="1" applyFill="1" applyBorder="1" applyAlignment="1">
      <alignment horizontal="center" vertical="center" wrapText="1"/>
    </xf>
    <xf numFmtId="0" fontId="0" fillId="38" borderId="44" xfId="0" applyFill="1" applyBorder="1" applyAlignment="1">
      <alignment horizontal="center" vertical="center" wrapText="1"/>
    </xf>
    <xf numFmtId="0" fontId="0" fillId="38" borderId="54" xfId="0" applyFill="1" applyBorder="1" applyAlignment="1">
      <alignment horizontal="center" vertical="center" wrapText="1"/>
    </xf>
    <xf numFmtId="0" fontId="0" fillId="38" borderId="81" xfId="0" applyFill="1" applyBorder="1" applyAlignment="1">
      <alignment horizontal="center" vertical="center" wrapText="1"/>
    </xf>
    <xf numFmtId="0" fontId="0" fillId="39" borderId="25" xfId="0" applyFill="1" applyBorder="1" applyAlignment="1">
      <alignment horizontal="center" vertical="center" wrapText="1"/>
    </xf>
    <xf numFmtId="0" fontId="0" fillId="39" borderId="31" xfId="0" applyFill="1" applyBorder="1" applyAlignment="1">
      <alignment horizontal="center" vertical="center" wrapText="1"/>
    </xf>
    <xf numFmtId="0" fontId="0" fillId="37" borderId="54" xfId="0" applyFill="1" applyBorder="1" applyAlignment="1">
      <alignment horizontal="center" vertical="center" wrapText="1"/>
    </xf>
    <xf numFmtId="0" fontId="0" fillId="37" borderId="81" xfId="0" applyFill="1" applyBorder="1" applyAlignment="1">
      <alignment horizontal="center" vertical="center" wrapText="1"/>
    </xf>
    <xf numFmtId="0" fontId="0" fillId="33" borderId="17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34" borderId="18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33" borderId="38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34" borderId="69" xfId="0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176" fontId="0" fillId="0" borderId="29" xfId="0" applyNumberForma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176" fontId="0" fillId="0" borderId="26" xfId="0" applyNumberForma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76" fontId="0" fillId="0" borderId="53" xfId="0" applyNumberForma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0" fillId="37" borderId="44" xfId="0" applyFill="1" applyBorder="1" applyAlignment="1">
      <alignment horizontal="center" vertical="center" wrapText="1"/>
    </xf>
    <xf numFmtId="0" fontId="0" fillId="37" borderId="56" xfId="0" applyFill="1" applyBorder="1" applyAlignment="1">
      <alignment horizontal="center" vertical="center" wrapText="1"/>
    </xf>
    <xf numFmtId="0" fontId="0" fillId="34" borderId="34" xfId="0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33" borderId="76" xfId="0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39" borderId="45" xfId="0" applyFill="1" applyBorder="1" applyAlignment="1">
      <alignment horizontal="center" vertical="center" wrapText="1"/>
    </xf>
    <xf numFmtId="0" fontId="0" fillId="39" borderId="54" xfId="0" applyFill="1" applyBorder="1" applyAlignment="1">
      <alignment horizontal="center" vertical="center" wrapText="1"/>
    </xf>
    <xf numFmtId="0" fontId="0" fillId="35" borderId="11" xfId="0" applyFill="1" applyBorder="1" applyAlignment="1">
      <alignment horizontal="center" vertical="center" wrapText="1"/>
    </xf>
    <xf numFmtId="0" fontId="0" fillId="35" borderId="13" xfId="0" applyFill="1" applyBorder="1" applyAlignment="1">
      <alignment horizontal="center" vertical="center" wrapText="1"/>
    </xf>
    <xf numFmtId="0" fontId="0" fillId="35" borderId="15" xfId="0" applyFill="1" applyBorder="1" applyAlignment="1">
      <alignment horizontal="center" vertical="center" wrapText="1"/>
    </xf>
    <xf numFmtId="0" fontId="0" fillId="35" borderId="38" xfId="0" applyFill="1" applyBorder="1" applyAlignment="1">
      <alignment horizontal="center" vertical="center" wrapText="1"/>
    </xf>
    <xf numFmtId="0" fontId="0" fillId="35" borderId="0" xfId="0" applyFill="1" applyBorder="1" applyAlignment="1">
      <alignment horizontal="center" vertical="center" wrapText="1"/>
    </xf>
    <xf numFmtId="0" fontId="0" fillId="35" borderId="39" xfId="0" applyFill="1" applyBorder="1" applyAlignment="1">
      <alignment horizontal="center" vertical="center" wrapText="1"/>
    </xf>
    <xf numFmtId="176" fontId="0" fillId="0" borderId="61" xfId="0" applyNumberForma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176" fontId="0" fillId="0" borderId="32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0" fillId="0" borderId="77" xfId="0" applyNumberFormat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176" fontId="0" fillId="0" borderId="72" xfId="0" applyNumberFormat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176" fontId="0" fillId="0" borderId="40" xfId="0" applyNumberForma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25" fillId="36" borderId="83" xfId="0" applyFont="1" applyFill="1" applyBorder="1" applyAlignment="1">
      <alignment horizontal="center" vertical="center" wrapText="1"/>
    </xf>
    <xf numFmtId="0" fontId="25" fillId="0" borderId="84" xfId="0" applyFont="1" applyBorder="1" applyAlignment="1">
      <alignment horizontal="center" vertical="center" wrapText="1"/>
    </xf>
    <xf numFmtId="0" fontId="25" fillId="0" borderId="8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FF"/>
      <color rgb="FFCCFFFF"/>
      <color rgb="FFCCFFCC"/>
      <color rgb="FF008000"/>
      <color rgb="FF009900"/>
      <color rgb="FFFF66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3"/>
  <sheetViews>
    <sheetView tabSelected="1" workbookViewId="0">
      <selection activeCell="W26" sqref="W26"/>
    </sheetView>
  </sheetViews>
  <sheetFormatPr defaultRowHeight="13"/>
  <cols>
    <col min="1" max="1" width="3.36328125" customWidth="1"/>
    <col min="2" max="2" width="31.90625" bestFit="1" customWidth="1"/>
    <col min="3" max="3" width="9.54296875" bestFit="1" customWidth="1"/>
    <col min="4" max="4" width="5.54296875" style="3" bestFit="1" customWidth="1"/>
    <col min="5" max="6" width="5.54296875" style="3" customWidth="1"/>
    <col min="7" max="7" width="9.6328125" style="33" bestFit="1" customWidth="1"/>
    <col min="8" max="8" width="8.81640625" style="3" customWidth="1"/>
    <col min="9" max="9" width="8.1796875" style="3" bestFit="1" customWidth="1"/>
    <col min="10" max="10" width="8.81640625" style="3" customWidth="1"/>
    <col min="11" max="11" width="8.1796875" style="3" bestFit="1" customWidth="1"/>
    <col min="12" max="12" width="8.54296875" style="1" bestFit="1" customWidth="1"/>
    <col min="13" max="13" width="8.1796875" style="2" bestFit="1" customWidth="1"/>
    <col min="14" max="14" width="6.54296875" style="2" bestFit="1" customWidth="1"/>
    <col min="15" max="15" width="8.54296875" bestFit="1" customWidth="1"/>
    <col min="16" max="16" width="8.1796875" bestFit="1" customWidth="1"/>
    <col min="17" max="17" width="6.54296875" bestFit="1" customWidth="1"/>
  </cols>
  <sheetData>
    <row r="1" spans="2:17" ht="4.75" customHeight="1"/>
    <row r="2" spans="2:17" ht="16.5">
      <c r="B2" s="21" t="s">
        <v>46</v>
      </c>
    </row>
    <row r="3" spans="2:17" s="24" customFormat="1" ht="7.25" customHeight="1">
      <c r="B3" s="22"/>
      <c r="C3" s="25"/>
      <c r="D3" s="26"/>
      <c r="E3" s="26"/>
      <c r="F3" s="26"/>
      <c r="G3" s="26"/>
      <c r="H3" s="26"/>
      <c r="I3" s="26"/>
      <c r="J3" s="26"/>
      <c r="K3" s="26"/>
      <c r="L3" s="27"/>
      <c r="M3" s="28"/>
      <c r="N3" s="29"/>
      <c r="O3" s="30"/>
    </row>
    <row r="4" spans="2:17" ht="16" customHeight="1">
      <c r="B4" s="23" t="s">
        <v>34</v>
      </c>
    </row>
    <row r="5" spans="2:17" ht="16" customHeight="1">
      <c r="B5" s="23" t="s">
        <v>43</v>
      </c>
    </row>
    <row r="6" spans="2:17" ht="16" customHeight="1">
      <c r="B6" s="23" t="s">
        <v>47</v>
      </c>
    </row>
    <row r="7" spans="2:17" ht="16" customHeight="1">
      <c r="B7" s="23" t="s">
        <v>42</v>
      </c>
    </row>
    <row r="8" spans="2:17" ht="16" customHeight="1">
      <c r="B8" s="23" t="s">
        <v>35</v>
      </c>
    </row>
    <row r="9" spans="2:17" ht="7.75" customHeight="1">
      <c r="B9" s="23"/>
    </row>
    <row r="10" spans="2:17" ht="13.25" customHeight="1">
      <c r="B10" s="155" t="s">
        <v>45</v>
      </c>
      <c r="C10" s="158" t="s">
        <v>20</v>
      </c>
      <c r="D10" s="159"/>
      <c r="E10" s="149" t="s">
        <v>48</v>
      </c>
      <c r="F10" s="150"/>
      <c r="G10" s="89" t="s">
        <v>44</v>
      </c>
      <c r="H10" s="92" t="s">
        <v>29</v>
      </c>
      <c r="I10" s="93"/>
      <c r="J10" s="93"/>
      <c r="K10" s="94"/>
      <c r="L10" s="117" t="s">
        <v>51</v>
      </c>
      <c r="M10" s="118"/>
      <c r="N10" s="118"/>
      <c r="O10" s="118"/>
      <c r="P10" s="118"/>
      <c r="Q10" s="119"/>
    </row>
    <row r="11" spans="2:17" ht="13.25" customHeight="1">
      <c r="B11" s="156"/>
      <c r="C11" s="100"/>
      <c r="D11" s="103"/>
      <c r="E11" s="129"/>
      <c r="F11" s="106"/>
      <c r="G11" s="90"/>
      <c r="H11" s="95" t="s">
        <v>23</v>
      </c>
      <c r="I11" s="96"/>
      <c r="J11" s="97" t="s">
        <v>24</v>
      </c>
      <c r="K11" s="98"/>
      <c r="L11" s="131" t="s">
        <v>23</v>
      </c>
      <c r="M11" s="132"/>
      <c r="N11" s="132"/>
      <c r="O11" s="120" t="s">
        <v>24</v>
      </c>
      <c r="P11" s="97"/>
      <c r="Q11" s="121"/>
    </row>
    <row r="12" spans="2:17" ht="13.25" customHeight="1">
      <c r="B12" s="156"/>
      <c r="C12" s="100"/>
      <c r="D12" s="103"/>
      <c r="E12" s="129"/>
      <c r="F12" s="106"/>
      <c r="G12" s="90"/>
      <c r="H12" s="99" t="s">
        <v>25</v>
      </c>
      <c r="I12" s="102" t="s">
        <v>27</v>
      </c>
      <c r="J12" s="105" t="s">
        <v>25</v>
      </c>
      <c r="K12" s="108" t="s">
        <v>27</v>
      </c>
      <c r="L12" s="125" t="s">
        <v>25</v>
      </c>
      <c r="M12" s="122" t="s">
        <v>27</v>
      </c>
      <c r="N12" s="136" t="s">
        <v>26</v>
      </c>
      <c r="O12" s="128" t="s">
        <v>25</v>
      </c>
      <c r="P12" s="122" t="s">
        <v>27</v>
      </c>
      <c r="Q12" s="133" t="s">
        <v>26</v>
      </c>
    </row>
    <row r="13" spans="2:17" ht="13.25" customHeight="1">
      <c r="B13" s="156"/>
      <c r="C13" s="100"/>
      <c r="D13" s="103"/>
      <c r="E13" s="129"/>
      <c r="F13" s="106"/>
      <c r="G13" s="90"/>
      <c r="H13" s="100"/>
      <c r="I13" s="103"/>
      <c r="J13" s="106"/>
      <c r="K13" s="109"/>
      <c r="L13" s="126"/>
      <c r="M13" s="123"/>
      <c r="N13" s="137"/>
      <c r="O13" s="129"/>
      <c r="P13" s="123"/>
      <c r="Q13" s="134"/>
    </row>
    <row r="14" spans="2:17">
      <c r="B14" s="156"/>
      <c r="C14" s="101"/>
      <c r="D14" s="104"/>
      <c r="E14" s="130"/>
      <c r="F14" s="107"/>
      <c r="G14" s="90"/>
      <c r="H14" s="101"/>
      <c r="I14" s="104"/>
      <c r="J14" s="107"/>
      <c r="K14" s="110"/>
      <c r="L14" s="127"/>
      <c r="M14" s="124"/>
      <c r="N14" s="138"/>
      <c r="O14" s="130"/>
      <c r="P14" s="124"/>
      <c r="Q14" s="135"/>
    </row>
    <row r="15" spans="2:17" ht="13.25" customHeight="1">
      <c r="B15" s="156"/>
      <c r="C15" s="100" t="s">
        <v>2</v>
      </c>
      <c r="D15" s="103" t="s">
        <v>1</v>
      </c>
      <c r="E15" s="129" t="s">
        <v>49</v>
      </c>
      <c r="F15" s="152" t="s">
        <v>50</v>
      </c>
      <c r="G15" s="90"/>
      <c r="H15" s="66" t="s">
        <v>0</v>
      </c>
      <c r="I15" s="67" t="s">
        <v>0</v>
      </c>
      <c r="J15" s="68" t="s">
        <v>0</v>
      </c>
      <c r="K15" s="69" t="s">
        <v>0</v>
      </c>
      <c r="L15" s="70" t="s">
        <v>0</v>
      </c>
      <c r="M15" s="71" t="s">
        <v>0</v>
      </c>
      <c r="N15" s="74" t="s">
        <v>0</v>
      </c>
      <c r="O15" s="73" t="s">
        <v>0</v>
      </c>
      <c r="P15" s="71" t="s">
        <v>0</v>
      </c>
      <c r="Q15" s="72" t="s">
        <v>0</v>
      </c>
    </row>
    <row r="16" spans="2:17" ht="13.25" customHeight="1">
      <c r="B16" s="156"/>
      <c r="C16" s="100"/>
      <c r="D16" s="103"/>
      <c r="E16" s="129"/>
      <c r="F16" s="153"/>
      <c r="G16" s="90"/>
      <c r="H16" s="113" t="s">
        <v>33</v>
      </c>
      <c r="I16" s="111" t="s">
        <v>28</v>
      </c>
      <c r="J16" s="115" t="s">
        <v>33</v>
      </c>
      <c r="K16" s="145" t="s">
        <v>28</v>
      </c>
      <c r="L16" s="147" t="s">
        <v>30</v>
      </c>
      <c r="M16" s="143" t="s">
        <v>31</v>
      </c>
      <c r="N16" s="115" t="s">
        <v>32</v>
      </c>
      <c r="O16" s="141" t="s">
        <v>30</v>
      </c>
      <c r="P16" s="143" t="s">
        <v>31</v>
      </c>
      <c r="Q16" s="139" t="s">
        <v>32</v>
      </c>
    </row>
    <row r="17" spans="2:17" ht="13.5" thickBot="1">
      <c r="B17" s="157"/>
      <c r="C17" s="160"/>
      <c r="D17" s="161"/>
      <c r="E17" s="151"/>
      <c r="F17" s="154"/>
      <c r="G17" s="91"/>
      <c r="H17" s="114"/>
      <c r="I17" s="112"/>
      <c r="J17" s="116"/>
      <c r="K17" s="146"/>
      <c r="L17" s="148"/>
      <c r="M17" s="144"/>
      <c r="N17" s="116"/>
      <c r="O17" s="142"/>
      <c r="P17" s="144"/>
      <c r="Q17" s="140"/>
    </row>
    <row r="18" spans="2:17">
      <c r="B18" s="12" t="s">
        <v>5</v>
      </c>
      <c r="C18" s="82">
        <v>653.45000000000005</v>
      </c>
      <c r="D18" s="13">
        <v>15</v>
      </c>
      <c r="E18" s="79">
        <v>0.85448519999999994</v>
      </c>
      <c r="F18" s="83">
        <v>0.92208670000000004</v>
      </c>
      <c r="G18" s="86">
        <v>1.43</v>
      </c>
      <c r="H18" s="34">
        <f t="shared" ref="H18:H36" si="0">I18/N18</f>
        <v>0.61814219636196699</v>
      </c>
      <c r="I18" s="35">
        <f t="shared" ref="I18:I36" si="1">M18-G18</f>
        <v>3.7808448000000006</v>
      </c>
      <c r="J18" s="40"/>
      <c r="K18" s="43"/>
      <c r="L18" s="15">
        <v>0.85193739999999996</v>
      </c>
      <c r="M18" s="49">
        <v>5.2108448000000003</v>
      </c>
      <c r="N18" s="46">
        <v>6.1164645000000002</v>
      </c>
      <c r="O18" s="14"/>
      <c r="P18" s="49"/>
      <c r="Q18" s="46"/>
    </row>
    <row r="19" spans="2:17">
      <c r="B19" s="6" t="s">
        <v>12</v>
      </c>
      <c r="C19" s="54">
        <v>1001.75</v>
      </c>
      <c r="D19" s="7">
        <v>8</v>
      </c>
      <c r="E19" s="80">
        <v>0.4505594</v>
      </c>
      <c r="F19" s="84">
        <v>0.79652000000000001</v>
      </c>
      <c r="G19" s="87">
        <v>1.65</v>
      </c>
      <c r="H19" s="36">
        <f t="shared" si="0"/>
        <v>0.49341453576306615</v>
      </c>
      <c r="I19" s="37">
        <f t="shared" si="1"/>
        <v>1.6778995000000001</v>
      </c>
      <c r="J19" s="41">
        <f>K19/Q19</f>
        <v>0.40268312380026511</v>
      </c>
      <c r="K19" s="44">
        <f>P19-G19</f>
        <v>1.3201694000000002</v>
      </c>
      <c r="L19" s="8">
        <v>0.97862479999999996</v>
      </c>
      <c r="M19" s="50">
        <v>3.3278995</v>
      </c>
      <c r="N19" s="47">
        <v>3.4005879000000001</v>
      </c>
      <c r="O19" s="4">
        <v>0.90597240000000001</v>
      </c>
      <c r="P19" s="50">
        <v>2.9701694000000001</v>
      </c>
      <c r="Q19" s="47">
        <v>3.2784323999999998</v>
      </c>
    </row>
    <row r="20" spans="2:17">
      <c r="B20" s="6" t="s">
        <v>10</v>
      </c>
      <c r="C20" s="54">
        <v>726.44</v>
      </c>
      <c r="D20" s="7">
        <v>7</v>
      </c>
      <c r="E20" s="80">
        <v>0.67280660000000003</v>
      </c>
      <c r="F20" s="84">
        <v>0.73042859999999998</v>
      </c>
      <c r="G20" s="87">
        <v>0.99</v>
      </c>
      <c r="H20" s="36">
        <f t="shared" si="0"/>
        <v>0.40199886615147118</v>
      </c>
      <c r="I20" s="37">
        <f t="shared" si="1"/>
        <v>3.6547783999999996</v>
      </c>
      <c r="J20" s="41"/>
      <c r="K20" s="44"/>
      <c r="L20" s="8">
        <v>0.5108916</v>
      </c>
      <c r="M20" s="50">
        <v>4.6447783999999999</v>
      </c>
      <c r="N20" s="47">
        <v>9.0915142000000007</v>
      </c>
      <c r="O20" s="4"/>
      <c r="P20" s="50"/>
      <c r="Q20" s="47"/>
    </row>
    <row r="21" spans="2:17">
      <c r="B21" s="6" t="s">
        <v>3</v>
      </c>
      <c r="C21" s="54">
        <v>8688.92</v>
      </c>
      <c r="D21" s="7">
        <v>65</v>
      </c>
      <c r="E21" s="80">
        <v>0.76772419999999997</v>
      </c>
      <c r="F21" s="84">
        <v>0.86727690000000002</v>
      </c>
      <c r="G21" s="87">
        <v>1.0450000000000002</v>
      </c>
      <c r="H21" s="36">
        <f t="shared" si="0"/>
        <v>0.38628869336744398</v>
      </c>
      <c r="I21" s="37">
        <f t="shared" si="1"/>
        <v>2.7933984000000001</v>
      </c>
      <c r="J21" s="41">
        <f>K21/Q21</f>
        <v>0.36303649378596736</v>
      </c>
      <c r="K21" s="44">
        <f>P21-G21</f>
        <v>2.1964731999999998</v>
      </c>
      <c r="L21" s="8">
        <v>0.53079790000000004</v>
      </c>
      <c r="M21" s="50">
        <v>3.8383984</v>
      </c>
      <c r="N21" s="47">
        <v>7.2313749999999999</v>
      </c>
      <c r="O21" s="4">
        <v>0.53575569999999995</v>
      </c>
      <c r="P21" s="50">
        <v>3.2414732000000002</v>
      </c>
      <c r="Q21" s="47">
        <v>6.0502821000000004</v>
      </c>
    </row>
    <row r="22" spans="2:17">
      <c r="B22" s="6" t="s">
        <v>36</v>
      </c>
      <c r="C22" s="54">
        <v>435.48</v>
      </c>
      <c r="D22" s="7">
        <v>14</v>
      </c>
      <c r="E22" s="80">
        <v>0.25078309999999998</v>
      </c>
      <c r="F22" s="84">
        <v>0.27382139999999999</v>
      </c>
      <c r="G22" s="87">
        <v>0.71500000000000008</v>
      </c>
      <c r="H22" s="36">
        <f t="shared" si="0"/>
        <v>0.3805302108954467</v>
      </c>
      <c r="I22" s="37">
        <f t="shared" si="1"/>
        <v>3.8375919999999999</v>
      </c>
      <c r="J22" s="41"/>
      <c r="K22" s="44"/>
      <c r="L22" s="8">
        <v>0.45142860000000001</v>
      </c>
      <c r="M22" s="50">
        <v>4.5525919999999998</v>
      </c>
      <c r="N22" s="47">
        <v>10.084854999999999</v>
      </c>
      <c r="O22" s="4"/>
      <c r="P22" s="50"/>
      <c r="Q22" s="47"/>
    </row>
    <row r="23" spans="2:17">
      <c r="B23" s="6" t="s">
        <v>40</v>
      </c>
      <c r="C23" s="54">
        <v>203.47</v>
      </c>
      <c r="D23" s="7">
        <v>9</v>
      </c>
      <c r="E23" s="80">
        <v>0.28018749999999998</v>
      </c>
      <c r="F23" s="84">
        <v>0.28416669999999999</v>
      </c>
      <c r="G23" s="87">
        <v>1.1000000000000001</v>
      </c>
      <c r="H23" s="36">
        <f t="shared" si="0"/>
        <v>0.35136856109018472</v>
      </c>
      <c r="I23" s="37">
        <f t="shared" si="1"/>
        <v>3.0082289000000002</v>
      </c>
      <c r="J23" s="41"/>
      <c r="K23" s="44"/>
      <c r="L23" s="8">
        <v>0.47985129999999998</v>
      </c>
      <c r="M23" s="50">
        <v>4.1082289000000003</v>
      </c>
      <c r="N23" s="47">
        <v>8.5614629000000004</v>
      </c>
      <c r="O23" s="4"/>
      <c r="P23" s="50"/>
      <c r="Q23" s="47"/>
    </row>
    <row r="24" spans="2:17">
      <c r="B24" s="6" t="s">
        <v>22</v>
      </c>
      <c r="C24" s="54">
        <v>16649.23</v>
      </c>
      <c r="D24" s="7">
        <v>21</v>
      </c>
      <c r="E24" s="80">
        <v>0.70402779999999998</v>
      </c>
      <c r="F24" s="84">
        <v>0.67590479999999997</v>
      </c>
      <c r="G24" s="87">
        <v>1.1605000000000001</v>
      </c>
      <c r="H24" s="36">
        <f t="shared" si="0"/>
        <v>0.27820138065591388</v>
      </c>
      <c r="I24" s="37">
        <f t="shared" si="1"/>
        <v>2.0918340999999998</v>
      </c>
      <c r="J24" s="41">
        <f>K24/Q24</f>
        <v>0.31508685044686746</v>
      </c>
      <c r="K24" s="44">
        <f>P24-G24</f>
        <v>2.0758710999999996</v>
      </c>
      <c r="L24" s="8">
        <v>0.43254090000000001</v>
      </c>
      <c r="M24" s="50">
        <v>3.2523341000000001</v>
      </c>
      <c r="N24" s="47">
        <v>7.5191363000000004</v>
      </c>
      <c r="O24" s="4">
        <v>0.4912338</v>
      </c>
      <c r="P24" s="50">
        <v>3.2363710999999999</v>
      </c>
      <c r="Q24" s="47">
        <v>6.5882505</v>
      </c>
    </row>
    <row r="25" spans="2:17">
      <c r="B25" s="6" t="s">
        <v>37</v>
      </c>
      <c r="C25" s="54">
        <v>66.87</v>
      </c>
      <c r="D25" s="7">
        <v>8</v>
      </c>
      <c r="E25" s="80">
        <v>1.0075000000000001</v>
      </c>
      <c r="F25" s="84">
        <v>1.0075000000000001</v>
      </c>
      <c r="G25" s="87">
        <v>0</v>
      </c>
      <c r="H25" s="36">
        <f t="shared" si="0"/>
        <v>0.26247891815153646</v>
      </c>
      <c r="I25" s="37">
        <f t="shared" si="1"/>
        <v>2.8500993000000001</v>
      </c>
      <c r="J25" s="41"/>
      <c r="K25" s="44"/>
      <c r="L25" s="8">
        <v>0.26247890000000001</v>
      </c>
      <c r="M25" s="50">
        <v>2.8500993000000001</v>
      </c>
      <c r="N25" s="47">
        <v>10.8583932</v>
      </c>
      <c r="O25" s="4"/>
      <c r="P25" s="50"/>
      <c r="Q25" s="47"/>
    </row>
    <row r="26" spans="2:17">
      <c r="B26" s="53" t="s">
        <v>41</v>
      </c>
      <c r="C26" s="54">
        <v>4903.54</v>
      </c>
      <c r="D26" s="7">
        <v>18</v>
      </c>
      <c r="E26" s="80">
        <v>0.66010400000000002</v>
      </c>
      <c r="F26" s="84">
        <v>0.69086110000000001</v>
      </c>
      <c r="G26" s="87">
        <v>1.1385000000000001</v>
      </c>
      <c r="H26" s="36">
        <f t="shared" si="0"/>
        <v>0.25356920601553551</v>
      </c>
      <c r="I26" s="37">
        <f t="shared" si="1"/>
        <v>1.1956121</v>
      </c>
      <c r="J26" s="41"/>
      <c r="K26" s="44"/>
      <c r="L26" s="8">
        <v>0.49502590000000002</v>
      </c>
      <c r="M26" s="50">
        <v>2.3341121</v>
      </c>
      <c r="N26" s="47">
        <v>4.7151313000000004</v>
      </c>
      <c r="O26" s="4"/>
      <c r="P26" s="50"/>
      <c r="Q26" s="47"/>
    </row>
    <row r="27" spans="2:17">
      <c r="B27" s="53" t="s">
        <v>4</v>
      </c>
      <c r="C27" s="54">
        <v>22088.6</v>
      </c>
      <c r="D27" s="7">
        <v>27</v>
      </c>
      <c r="E27" s="80">
        <v>1.1552153000000001</v>
      </c>
      <c r="F27" s="84">
        <v>0.75681480000000001</v>
      </c>
      <c r="G27" s="87">
        <v>1.54</v>
      </c>
      <c r="H27" s="36">
        <f t="shared" si="0"/>
        <v>0.22383106676717032</v>
      </c>
      <c r="I27" s="37">
        <f t="shared" si="1"/>
        <v>2.0128176999999998</v>
      </c>
      <c r="J27" s="41">
        <f>K27/Q27</f>
        <v>0.32406977835015194</v>
      </c>
      <c r="K27" s="44">
        <f>P27-G27</f>
        <v>2.5832641000000001</v>
      </c>
      <c r="L27" s="8">
        <v>0.39508349999999998</v>
      </c>
      <c r="M27" s="50">
        <v>3.5528176999999999</v>
      </c>
      <c r="N27" s="47">
        <v>8.9925751999999992</v>
      </c>
      <c r="O27" s="4">
        <v>0.51726240000000001</v>
      </c>
      <c r="P27" s="50">
        <v>4.1232641000000001</v>
      </c>
      <c r="Q27" s="47">
        <v>7.9713206000000003</v>
      </c>
    </row>
    <row r="28" spans="2:17">
      <c r="B28" s="53" t="s">
        <v>9</v>
      </c>
      <c r="C28" s="54">
        <v>5351.05</v>
      </c>
      <c r="D28" s="7">
        <v>14</v>
      </c>
      <c r="E28" s="80">
        <v>0.76628759999999996</v>
      </c>
      <c r="F28" s="84">
        <v>0.85617860000000001</v>
      </c>
      <c r="G28" s="87">
        <v>1.4849999999999999</v>
      </c>
      <c r="H28" s="36">
        <f t="shared" si="0"/>
        <v>0.13834557490341964</v>
      </c>
      <c r="I28" s="37">
        <f t="shared" si="1"/>
        <v>1.1194628</v>
      </c>
      <c r="J28" s="41">
        <f>K28/Q28</f>
        <v>0.28011347280209253</v>
      </c>
      <c r="K28" s="44">
        <f>P28-G28</f>
        <v>2.1819923000000001</v>
      </c>
      <c r="L28" s="8">
        <v>0.32186500000000001</v>
      </c>
      <c r="M28" s="50">
        <v>2.6044627999999999</v>
      </c>
      <c r="N28" s="47">
        <v>8.0917861000000002</v>
      </c>
      <c r="O28" s="4">
        <v>0.47075050000000002</v>
      </c>
      <c r="P28" s="50">
        <v>3.6669923</v>
      </c>
      <c r="Q28" s="47">
        <v>7.7896728</v>
      </c>
    </row>
    <row r="29" spans="2:17">
      <c r="B29" s="6" t="s">
        <v>15</v>
      </c>
      <c r="C29" s="54">
        <v>1298.47</v>
      </c>
      <c r="D29" s="7">
        <v>3</v>
      </c>
      <c r="E29" s="80">
        <v>1.4166487999999999</v>
      </c>
      <c r="F29" s="84">
        <v>1.3959999999999999</v>
      </c>
      <c r="G29" s="87">
        <v>2.024</v>
      </c>
      <c r="H29" s="36">
        <f t="shared" si="0"/>
        <v>0.13789689776249156</v>
      </c>
      <c r="I29" s="37">
        <f t="shared" si="1"/>
        <v>1.5303059000000001</v>
      </c>
      <c r="J29" s="41">
        <f>K29/Q29</f>
        <v>0.31510963135355802</v>
      </c>
      <c r="K29" s="44">
        <f>P29-G29</f>
        <v>3.0999658999999999</v>
      </c>
      <c r="L29" s="8">
        <v>0.32028089999999998</v>
      </c>
      <c r="M29" s="50">
        <v>3.5543059000000001</v>
      </c>
      <c r="N29" s="47">
        <v>11.0974643</v>
      </c>
      <c r="O29" s="4">
        <v>0.52084799999999998</v>
      </c>
      <c r="P29" s="50">
        <v>5.1239659</v>
      </c>
      <c r="Q29" s="47">
        <v>9.8377376999999999</v>
      </c>
    </row>
    <row r="30" spans="2:17">
      <c r="B30" s="6" t="s">
        <v>13</v>
      </c>
      <c r="C30" s="54">
        <v>564.54</v>
      </c>
      <c r="D30" s="7">
        <v>8</v>
      </c>
      <c r="E30" s="80">
        <v>0.5501315</v>
      </c>
      <c r="F30" s="84">
        <v>0.76249999999999996</v>
      </c>
      <c r="G30" s="87">
        <v>1.375</v>
      </c>
      <c r="H30" s="36">
        <f t="shared" si="0"/>
        <v>0.1375079877337903</v>
      </c>
      <c r="I30" s="37">
        <f t="shared" si="1"/>
        <v>0.74968710000000005</v>
      </c>
      <c r="J30" s="41"/>
      <c r="K30" s="44"/>
      <c r="L30" s="8">
        <v>0.38971119999999998</v>
      </c>
      <c r="M30" s="50">
        <v>2.1246871000000001</v>
      </c>
      <c r="N30" s="47">
        <v>5.4519530999999999</v>
      </c>
      <c r="O30" s="4"/>
      <c r="P30" s="50"/>
      <c r="Q30" s="47"/>
    </row>
    <row r="31" spans="2:17">
      <c r="B31" s="6" t="s">
        <v>19</v>
      </c>
      <c r="C31" s="54">
        <v>7586.01</v>
      </c>
      <c r="D31" s="7">
        <v>44</v>
      </c>
      <c r="E31" s="80">
        <v>1.1417196000000001</v>
      </c>
      <c r="F31" s="84">
        <v>0.76633180000000001</v>
      </c>
      <c r="G31" s="87">
        <v>1.65</v>
      </c>
      <c r="H31" s="36">
        <f t="shared" si="0"/>
        <v>0.11176763243226553</v>
      </c>
      <c r="I31" s="37">
        <f t="shared" si="1"/>
        <v>0.95567160000000007</v>
      </c>
      <c r="J31" s="41">
        <f t="shared" ref="J31:J36" si="2">K31/Q31</f>
        <v>0.1680700817769249</v>
      </c>
      <c r="K31" s="44">
        <f t="shared" ref="K31:K36" si="3">P31-G31</f>
        <v>1.2289698000000002</v>
      </c>
      <c r="L31" s="8">
        <v>0.30473830000000002</v>
      </c>
      <c r="M31" s="50">
        <v>2.6056716</v>
      </c>
      <c r="N31" s="47">
        <v>8.5505220000000008</v>
      </c>
      <c r="O31" s="4">
        <v>0.39371889999999998</v>
      </c>
      <c r="P31" s="50">
        <v>2.8789698000000001</v>
      </c>
      <c r="Q31" s="47">
        <v>7.3122461000000003</v>
      </c>
    </row>
    <row r="32" spans="2:17">
      <c r="B32" s="6" t="s">
        <v>8</v>
      </c>
      <c r="C32" s="54">
        <v>15635.98</v>
      </c>
      <c r="D32" s="7">
        <v>10</v>
      </c>
      <c r="E32" s="80"/>
      <c r="F32" s="84"/>
      <c r="G32" s="87">
        <v>1.32</v>
      </c>
      <c r="H32" s="36">
        <f t="shared" si="0"/>
        <v>7.3658910805344563E-2</v>
      </c>
      <c r="I32" s="37">
        <f t="shared" si="1"/>
        <v>0.70106219999999975</v>
      </c>
      <c r="J32" s="41">
        <f t="shared" si="2"/>
        <v>0.17744763230875543</v>
      </c>
      <c r="K32" s="44">
        <f t="shared" si="3"/>
        <v>1.4695172000000001</v>
      </c>
      <c r="L32" s="8">
        <v>0.21234810000000001</v>
      </c>
      <c r="M32" s="50">
        <v>2.0210621999999998</v>
      </c>
      <c r="N32" s="47">
        <v>9.5176835000000004</v>
      </c>
      <c r="O32" s="4">
        <v>0.33684069999999999</v>
      </c>
      <c r="P32" s="50">
        <v>2.7895172000000001</v>
      </c>
      <c r="Q32" s="47">
        <v>8.2814133999999999</v>
      </c>
    </row>
    <row r="33" spans="2:17">
      <c r="B33" s="6" t="s">
        <v>18</v>
      </c>
      <c r="C33" s="54">
        <v>1300.3699999999999</v>
      </c>
      <c r="D33" s="7">
        <v>22</v>
      </c>
      <c r="E33" s="80">
        <v>0.23612820000000001</v>
      </c>
      <c r="F33" s="84">
        <v>0.38769999999999999</v>
      </c>
      <c r="G33" s="87">
        <v>1.65</v>
      </c>
      <c r="H33" s="36">
        <f t="shared" si="0"/>
        <v>3.5056984572219715E-2</v>
      </c>
      <c r="I33" s="37">
        <f t="shared" si="1"/>
        <v>0.28122360000000013</v>
      </c>
      <c r="J33" s="41">
        <f t="shared" si="2"/>
        <v>0.15481480740077896</v>
      </c>
      <c r="K33" s="44">
        <f t="shared" si="3"/>
        <v>1.1244974000000001</v>
      </c>
      <c r="L33" s="8">
        <v>0.24074390000000001</v>
      </c>
      <c r="M33" s="50">
        <v>1.9312236</v>
      </c>
      <c r="N33" s="47">
        <v>8.0218992999999994</v>
      </c>
      <c r="O33" s="4">
        <v>0.38197799999999998</v>
      </c>
      <c r="P33" s="50">
        <v>2.7744974</v>
      </c>
      <c r="Q33" s="47">
        <v>7.2635002999999996</v>
      </c>
    </row>
    <row r="34" spans="2:17">
      <c r="B34" s="6" t="s">
        <v>14</v>
      </c>
      <c r="C34" s="54">
        <v>690.47</v>
      </c>
      <c r="D34" s="7">
        <v>7</v>
      </c>
      <c r="E34" s="80">
        <v>0.46368900000000002</v>
      </c>
      <c r="F34" s="84">
        <v>0.65371429999999997</v>
      </c>
      <c r="G34" s="87">
        <v>2.2000000000000002</v>
      </c>
      <c r="H34" s="36">
        <f t="shared" si="0"/>
        <v>-7.3483023104457734E-3</v>
      </c>
      <c r="I34" s="37">
        <f t="shared" si="1"/>
        <v>-5.0691500000000111E-2</v>
      </c>
      <c r="J34" s="41">
        <f t="shared" si="2"/>
        <v>8.1213241840231751E-2</v>
      </c>
      <c r="K34" s="44">
        <f t="shared" si="3"/>
        <v>0.51554679999999964</v>
      </c>
      <c r="L34" s="8">
        <v>0.31156640000000002</v>
      </c>
      <c r="M34" s="50">
        <v>2.1493085000000001</v>
      </c>
      <c r="N34" s="47">
        <v>6.8983961000000003</v>
      </c>
      <c r="O34" s="4">
        <v>0.42777559999999998</v>
      </c>
      <c r="P34" s="50">
        <v>2.7155467999999998</v>
      </c>
      <c r="Q34" s="47">
        <v>6.3480632999999997</v>
      </c>
    </row>
    <row r="35" spans="2:17">
      <c r="B35" s="6" t="s">
        <v>6</v>
      </c>
      <c r="C35" s="54">
        <v>908.68</v>
      </c>
      <c r="D35" s="7">
        <v>18</v>
      </c>
      <c r="E35" s="80">
        <v>0.78148790000000001</v>
      </c>
      <c r="F35" s="84">
        <v>0.77258329999999997</v>
      </c>
      <c r="G35" s="87">
        <v>2.2000000000000002</v>
      </c>
      <c r="H35" s="36">
        <f t="shared" si="0"/>
        <v>-0.40226007391487062</v>
      </c>
      <c r="I35" s="37">
        <f t="shared" si="1"/>
        <v>-3.1650247</v>
      </c>
      <c r="J35" s="41">
        <f t="shared" si="2"/>
        <v>0.15139305526654445</v>
      </c>
      <c r="K35" s="44">
        <f t="shared" si="3"/>
        <v>1.0845490999999998</v>
      </c>
      <c r="L35" s="8">
        <v>-0.1226502</v>
      </c>
      <c r="M35" s="50">
        <v>-0.96502469999999996</v>
      </c>
      <c r="N35" s="47">
        <v>7.8681055000000004</v>
      </c>
      <c r="O35" s="4">
        <v>0.45849279999999998</v>
      </c>
      <c r="P35" s="50">
        <v>3.2845491</v>
      </c>
      <c r="Q35" s="47">
        <v>7.1637969000000004</v>
      </c>
    </row>
    <row r="36" spans="2:17">
      <c r="B36" s="10" t="s">
        <v>11</v>
      </c>
      <c r="C36" s="55">
        <v>3879.78</v>
      </c>
      <c r="D36" s="11">
        <v>34</v>
      </c>
      <c r="E36" s="81">
        <v>0.35458079999999997</v>
      </c>
      <c r="F36" s="85">
        <v>0.51061440000000002</v>
      </c>
      <c r="G36" s="88">
        <v>1.54</v>
      </c>
      <c r="H36" s="38">
        <f t="shared" si="0"/>
        <v>-0.62573589922564199</v>
      </c>
      <c r="I36" s="39">
        <f t="shared" si="1"/>
        <v>-1.8549743000000001</v>
      </c>
      <c r="J36" s="42">
        <f t="shared" si="2"/>
        <v>-8.0466592462705822E-2</v>
      </c>
      <c r="K36" s="45">
        <f t="shared" si="3"/>
        <v>-0.23315269999999999</v>
      </c>
      <c r="L36" s="9">
        <v>-0.10624980000000001</v>
      </c>
      <c r="M36" s="51">
        <v>-0.31497429999999998</v>
      </c>
      <c r="N36" s="48">
        <v>2.9644683999999999</v>
      </c>
      <c r="O36" s="5">
        <v>0.45102439999999999</v>
      </c>
      <c r="P36" s="51">
        <v>1.3068473</v>
      </c>
      <c r="Q36" s="48">
        <v>2.8975092999999998</v>
      </c>
    </row>
    <row r="37" spans="2:17" s="61" customFormat="1" ht="6" customHeight="1">
      <c r="D37" s="31"/>
      <c r="E37" s="31"/>
      <c r="F37" s="31"/>
      <c r="G37" s="75"/>
      <c r="H37" s="16"/>
      <c r="I37" s="17"/>
      <c r="J37" s="16"/>
      <c r="K37" s="17"/>
      <c r="L37" s="16"/>
      <c r="M37" s="17"/>
      <c r="N37" s="17"/>
      <c r="O37" s="16"/>
      <c r="P37" s="17"/>
      <c r="Q37" s="17"/>
    </row>
    <row r="38" spans="2:17">
      <c r="B38" s="76" t="s">
        <v>7</v>
      </c>
      <c r="C38" s="77">
        <v>582.20000000000005</v>
      </c>
      <c r="D38" s="78">
        <v>20</v>
      </c>
      <c r="E38" s="57"/>
      <c r="F38" s="57"/>
      <c r="G38" s="56"/>
      <c r="H38" s="57"/>
      <c r="I38" s="57"/>
      <c r="J38" s="57"/>
      <c r="K38" s="57"/>
      <c r="L38" s="52"/>
      <c r="M38" s="58"/>
      <c r="N38" s="58"/>
      <c r="O38" s="52"/>
      <c r="P38" s="58"/>
      <c r="Q38" s="59"/>
    </row>
    <row r="39" spans="2:17">
      <c r="B39" s="6" t="s">
        <v>21</v>
      </c>
      <c r="C39" s="54">
        <v>430.53</v>
      </c>
      <c r="D39" s="7">
        <v>28</v>
      </c>
      <c r="E39" s="31"/>
      <c r="F39" s="31"/>
      <c r="G39" s="60"/>
      <c r="H39" s="31"/>
      <c r="I39" s="31"/>
      <c r="J39" s="31"/>
      <c r="K39" s="31"/>
      <c r="L39" s="16"/>
      <c r="M39" s="17"/>
      <c r="N39" s="17"/>
      <c r="O39" s="16"/>
      <c r="P39" s="17"/>
      <c r="Q39" s="18"/>
    </row>
    <row r="40" spans="2:17">
      <c r="B40" s="6" t="s">
        <v>17</v>
      </c>
      <c r="C40" s="54">
        <v>12.12</v>
      </c>
      <c r="D40" s="7">
        <v>5</v>
      </c>
      <c r="E40" s="31"/>
      <c r="F40" s="31"/>
      <c r="G40" s="60"/>
      <c r="H40" s="31"/>
      <c r="I40" s="31"/>
      <c r="J40" s="31"/>
      <c r="K40" s="31"/>
      <c r="L40" s="16"/>
      <c r="M40" s="17"/>
      <c r="N40" s="17"/>
      <c r="O40" s="16"/>
      <c r="P40" s="17"/>
      <c r="Q40" s="18"/>
    </row>
    <row r="41" spans="2:17">
      <c r="B41" s="6" t="s">
        <v>38</v>
      </c>
      <c r="C41" s="54">
        <v>2.5499999999999998</v>
      </c>
      <c r="D41" s="7">
        <v>10</v>
      </c>
      <c r="E41" s="31"/>
      <c r="F41" s="31"/>
      <c r="G41" s="60"/>
      <c r="H41" s="31"/>
      <c r="I41" s="31"/>
      <c r="J41" s="31"/>
      <c r="K41" s="31"/>
      <c r="L41" s="16"/>
      <c r="M41" s="17"/>
      <c r="N41" s="17"/>
      <c r="O41" s="16"/>
      <c r="P41" s="17"/>
      <c r="Q41" s="18"/>
    </row>
    <row r="42" spans="2:17">
      <c r="B42" s="6" t="s">
        <v>39</v>
      </c>
      <c r="C42" s="54">
        <v>2.3199999999999998</v>
      </c>
      <c r="D42" s="7">
        <v>3</v>
      </c>
      <c r="E42" s="31"/>
      <c r="F42" s="31"/>
      <c r="G42" s="60"/>
      <c r="H42" s="31"/>
      <c r="I42" s="31"/>
      <c r="J42" s="31"/>
      <c r="K42" s="31"/>
      <c r="L42" s="16"/>
      <c r="M42" s="17"/>
      <c r="N42" s="17"/>
      <c r="O42" s="61"/>
      <c r="P42" s="61"/>
      <c r="Q42" s="62"/>
    </row>
    <row r="43" spans="2:17">
      <c r="B43" s="10" t="s">
        <v>16</v>
      </c>
      <c r="C43" s="55"/>
      <c r="D43" s="11"/>
      <c r="E43" s="32"/>
      <c r="F43" s="32"/>
      <c r="G43" s="63"/>
      <c r="H43" s="32"/>
      <c r="I43" s="32"/>
      <c r="J43" s="32"/>
      <c r="K43" s="32"/>
      <c r="L43" s="19"/>
      <c r="M43" s="20"/>
      <c r="N43" s="20"/>
      <c r="O43" s="64"/>
      <c r="P43" s="64"/>
      <c r="Q43" s="65"/>
    </row>
  </sheetData>
  <sortState ref="B18:Q39">
    <sortCondition descending="1" ref="H18:H39"/>
  </sortState>
  <mergeCells count="34">
    <mergeCell ref="E10:F14"/>
    <mergeCell ref="E15:E17"/>
    <mergeCell ref="F15:F17"/>
    <mergeCell ref="B10:B17"/>
    <mergeCell ref="C10:D14"/>
    <mergeCell ref="C15:C17"/>
    <mergeCell ref="D15:D17"/>
    <mergeCell ref="N16:N17"/>
    <mergeCell ref="Q16:Q17"/>
    <mergeCell ref="O16:O17"/>
    <mergeCell ref="P16:P17"/>
    <mergeCell ref="K16:K17"/>
    <mergeCell ref="L16:L17"/>
    <mergeCell ref="M16:M17"/>
    <mergeCell ref="L10:Q10"/>
    <mergeCell ref="O11:Q11"/>
    <mergeCell ref="M12:M14"/>
    <mergeCell ref="L12:L14"/>
    <mergeCell ref="O12:O14"/>
    <mergeCell ref="P12:P14"/>
    <mergeCell ref="L11:N11"/>
    <mergeCell ref="Q12:Q14"/>
    <mergeCell ref="N12:N14"/>
    <mergeCell ref="G10:G17"/>
    <mergeCell ref="H10:K10"/>
    <mergeCell ref="H11:I11"/>
    <mergeCell ref="J11:K11"/>
    <mergeCell ref="H12:H14"/>
    <mergeCell ref="I12:I14"/>
    <mergeCell ref="J12:J14"/>
    <mergeCell ref="K12:K14"/>
    <mergeCell ref="I16:I17"/>
    <mergeCell ref="H16:H17"/>
    <mergeCell ref="J16:J17"/>
  </mergeCells>
  <phoneticPr fontId="18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&amp;L&amp;F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rfin_all1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2021-06-14T10:10:28Z</dcterms:created>
  <dcterms:modified xsi:type="dcterms:W3CDTF">2021-06-14T10:10:35Z</dcterms:modified>
</cp:coreProperties>
</file>