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10" windowHeight="2730"/>
  </bookViews>
  <sheets>
    <sheet name="(4-a)費用一覧" sheetId="1" r:id="rId1"/>
    <sheet name="(4-b)平均パフォーマンス" sheetId="2" r:id="rId2"/>
    <sheet name="(4-c)費用控除後平均パフォーマンス" sheetId="3" r:id="rId3"/>
    <sheet name="(4-d)組み入れファンドの費用控除後リターン" sheetId="4" r:id="rId4"/>
    <sheet name="(4-e)インベスター・リターン計算式詳細" sheetId="7" r:id="rId5"/>
  </sheets>
  <definedNames>
    <definedName name="_xlnm._FilterDatabase" localSheetId="3" hidden="1">'(4-d)組み入れファンドの費用控除後リターン'!$A$13:$AE$356</definedName>
    <definedName name="_xlnm.Print_Titles" localSheetId="3">'(4-d)組み入れファンドの費用控除後リターン'!$13:$13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3" l="1"/>
  <c r="H38" i="3" s="1"/>
  <c r="I37" i="3"/>
  <c r="H37" i="3" s="1"/>
  <c r="I36" i="3"/>
  <c r="H36" i="3" s="1"/>
  <c r="I35" i="3"/>
  <c r="H35" i="3"/>
  <c r="L356" i="4" l="1"/>
  <c r="L355" i="4"/>
  <c r="L354" i="4"/>
  <c r="L353" i="4"/>
  <c r="L352" i="4"/>
  <c r="L351" i="4"/>
  <c r="L349" i="4"/>
  <c r="L341" i="4"/>
  <c r="L340" i="4"/>
  <c r="L339" i="4"/>
  <c r="L338" i="4"/>
  <c r="L337" i="4"/>
  <c r="L336" i="4"/>
  <c r="L335" i="4"/>
  <c r="L333" i="4"/>
  <c r="L332" i="4"/>
  <c r="L331" i="4"/>
  <c r="L330" i="4"/>
  <c r="L329" i="4"/>
  <c r="L328" i="4"/>
  <c r="L327" i="4"/>
  <c r="L326" i="4"/>
  <c r="L325" i="4"/>
  <c r="L324" i="4"/>
  <c r="L323" i="4"/>
  <c r="L322" i="4"/>
  <c r="L321" i="4"/>
  <c r="L320" i="4"/>
  <c r="L319" i="4"/>
  <c r="L318" i="4"/>
  <c r="L317"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7" i="4"/>
  <c r="L275" i="4"/>
  <c r="L274" i="4"/>
  <c r="L273" i="4"/>
  <c r="L272" i="4"/>
  <c r="L271" i="4"/>
  <c r="L268" i="4"/>
  <c r="L267" i="4"/>
  <c r="L266" i="4"/>
  <c r="L265" i="4"/>
  <c r="L264"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2" i="4"/>
  <c r="L181"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19" i="4"/>
  <c r="L118" i="4"/>
  <c r="L117" i="4"/>
  <c r="L116" i="4"/>
  <c r="L115" i="4"/>
  <c r="L114" i="4"/>
  <c r="L113" i="4"/>
  <c r="L112" i="4"/>
  <c r="L111" i="4"/>
  <c r="L110" i="4"/>
  <c r="L109" i="4"/>
  <c r="L108" i="4"/>
  <c r="L107" i="4"/>
  <c r="L106" i="4"/>
  <c r="L104" i="4"/>
  <c r="L103" i="4"/>
  <c r="L102" i="4"/>
  <c r="L101"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8" i="4"/>
  <c r="L47" i="4"/>
  <c r="L46" i="4"/>
  <c r="L43" i="4"/>
  <c r="L42" i="4"/>
  <c r="L41" i="4"/>
  <c r="L40" i="4"/>
  <c r="L39" i="4"/>
  <c r="L38" i="4"/>
  <c r="L37" i="4"/>
  <c r="L36" i="4"/>
  <c r="L35" i="4"/>
  <c r="L28" i="4"/>
  <c r="L27" i="4"/>
  <c r="L26" i="4"/>
  <c r="L25" i="4"/>
  <c r="L24" i="4"/>
  <c r="L23" i="4"/>
  <c r="L22" i="4"/>
  <c r="L21" i="4"/>
  <c r="L20" i="4"/>
  <c r="L19" i="4"/>
  <c r="L18" i="4"/>
  <c r="L17" i="4"/>
  <c r="L16" i="4"/>
  <c r="L15" i="4"/>
  <c r="L14" i="4"/>
  <c r="K34" i="3" l="1"/>
  <c r="J34" i="3" s="1"/>
  <c r="I34" i="3"/>
  <c r="H34" i="3"/>
  <c r="K33" i="3"/>
  <c r="J33" i="3" s="1"/>
  <c r="I33" i="3"/>
  <c r="H33" i="3"/>
  <c r="K32" i="3"/>
  <c r="J32" i="3" s="1"/>
  <c r="I32" i="3"/>
  <c r="H32" i="3"/>
  <c r="K31" i="3"/>
  <c r="J31" i="3"/>
  <c r="I31" i="3"/>
  <c r="H31" i="3" s="1"/>
  <c r="K30" i="3"/>
  <c r="J30" i="3" s="1"/>
  <c r="I30" i="3"/>
  <c r="H30" i="3" s="1"/>
  <c r="K29" i="3"/>
  <c r="J29" i="3"/>
  <c r="I29" i="3"/>
  <c r="H29" i="3" s="1"/>
  <c r="K28" i="3"/>
  <c r="J28" i="3" s="1"/>
  <c r="I28" i="3"/>
  <c r="H28" i="3"/>
  <c r="K27" i="3"/>
  <c r="J27" i="3"/>
  <c r="I27" i="3"/>
  <c r="H27" i="3"/>
  <c r="K26" i="3"/>
  <c r="J26" i="3" s="1"/>
  <c r="I26" i="3"/>
  <c r="H26" i="3"/>
  <c r="K25" i="3"/>
  <c r="J25" i="3"/>
  <c r="I25" i="3"/>
  <c r="H25" i="3"/>
  <c r="K24" i="3"/>
  <c r="J24" i="3" s="1"/>
  <c r="I24" i="3"/>
  <c r="H24" i="3" s="1"/>
  <c r="K23" i="3"/>
  <c r="J23" i="3"/>
  <c r="I23" i="3"/>
  <c r="H23" i="3"/>
  <c r="K22" i="3"/>
  <c r="J22" i="3" s="1"/>
  <c r="I22" i="3"/>
  <c r="H22" i="3" s="1"/>
  <c r="K21" i="3"/>
  <c r="J21" i="3"/>
  <c r="I21" i="3"/>
  <c r="H21" i="3"/>
  <c r="K20" i="3"/>
  <c r="J20" i="3" s="1"/>
  <c r="I20" i="3"/>
  <c r="H20" i="3"/>
  <c r="K19" i="3"/>
  <c r="J19" i="3" s="1"/>
  <c r="I19" i="3"/>
  <c r="H19" i="3"/>
  <c r="K18" i="3"/>
  <c r="J18" i="3" s="1"/>
  <c r="I18" i="3"/>
  <c r="H18" i="3"/>
  <c r="D86" i="1" l="1"/>
  <c r="D85" i="1"/>
  <c r="D84" i="1"/>
  <c r="D83" i="1"/>
  <c r="D82" i="1"/>
  <c r="D73" i="1"/>
  <c r="D72" i="1"/>
  <c r="D70" i="1"/>
  <c r="D69" i="1"/>
  <c r="D68" i="1"/>
  <c r="D67" i="1"/>
  <c r="D66" i="1"/>
  <c r="D65" i="1"/>
  <c r="D64" i="1"/>
  <c r="D63" i="1"/>
  <c r="D62" i="1"/>
  <c r="D61" i="1"/>
  <c r="D60" i="1"/>
  <c r="D59" i="1"/>
  <c r="D58" i="1"/>
  <c r="D57" i="1"/>
  <c r="D56" i="1"/>
  <c r="D55" i="1"/>
  <c r="D54" i="1"/>
  <c r="D52" i="1"/>
  <c r="D50" i="1"/>
  <c r="D48" i="1"/>
  <c r="D46" i="1"/>
  <c r="D44" i="1"/>
  <c r="D42" i="1"/>
  <c r="D41" i="1"/>
  <c r="D40" i="1"/>
  <c r="D39" i="1"/>
  <c r="D38" i="1"/>
  <c r="D37" i="1"/>
  <c r="D36" i="1"/>
  <c r="D35" i="1"/>
  <c r="D33" i="1"/>
  <c r="D32" i="1"/>
  <c r="D31" i="1"/>
  <c r="D29" i="1"/>
  <c r="D27" i="1"/>
  <c r="D26" i="1"/>
  <c r="D24" i="1"/>
  <c r="D23" i="1"/>
  <c r="D22" i="1"/>
  <c r="D21" i="1"/>
  <c r="D20" i="1"/>
  <c r="D19" i="1"/>
  <c r="D18" i="1"/>
  <c r="D15" i="1"/>
  <c r="D14" i="1"/>
  <c r="D13" i="1"/>
</calcChain>
</file>

<file path=xl/sharedStrings.xml><?xml version="1.0" encoding="utf-8"?>
<sst xmlns="http://schemas.openxmlformats.org/spreadsheetml/2006/main" count="2994" uniqueCount="1063">
  <si>
    <r>
      <t>（４-ａ） ファンドラップ（ＳＭＡを含む）の費用一覧 （</t>
    </r>
    <r>
      <rPr>
        <b/>
        <sz val="14"/>
        <color rgb="FF000000"/>
        <rFont val="ＭＳ Ｐゴシック"/>
        <family val="3"/>
        <charset val="128"/>
      </rPr>
      <t>組み入れファンドの信託報酬などの運用コストは含まない）</t>
    </r>
    <phoneticPr fontId="6"/>
  </si>
  <si>
    <t>①データは２０２１年末時点。順不同。対象は現在、新規取り扱いサービス中で、国内籍の追加型株式投資信託もしくは国内販売外国籍投信、ロボアドバイザーなど海外ＥＴＦを組み入れ対象とするラップ口座商品、費用未開示の商品や販売会社は除く</t>
    <rPh sb="24" eb="26">
      <t>シンキ</t>
    </rPh>
    <rPh sb="26" eb="27">
      <t>ト</t>
    </rPh>
    <rPh sb="28" eb="29">
      <t>アツカ</t>
    </rPh>
    <rPh sb="34" eb="35">
      <t>チュウ</t>
    </rPh>
    <rPh sb="74" eb="76">
      <t>カイガイ</t>
    </rPh>
    <rPh sb="97" eb="99">
      <t>ヒヨウ</t>
    </rPh>
    <rPh sb="99" eb="102">
      <t>ミカイジ</t>
    </rPh>
    <rPh sb="103" eb="105">
      <t>ショウヒン</t>
    </rPh>
    <rPh sb="106" eb="108">
      <t>ハンバイ</t>
    </rPh>
    <rPh sb="108" eb="110">
      <t>カイシャ</t>
    </rPh>
    <rPh sb="111" eb="112">
      <t>ノゾ</t>
    </rPh>
    <phoneticPr fontId="6"/>
  </si>
  <si>
    <t>②数値は各商品の公式サイトより転記。原則として、「最低預け入れ資産額」に対する最大・最小値。最低預け入れ額でも運用スタイルの違いなどによって費用が異なる場合がある。最大・最小の差異がなく「一律値（固定値）」の場合は、最大値として記載</t>
  </si>
  <si>
    <t>③「年間費用」は費用控除後のパフォーマンス計算に採用する数値。ファンドラップ手数料と投資一任受任料（固定報酬制）それぞれの「最大・最小の平均値（もしくは一律値）」の合計値</t>
  </si>
  <si>
    <t>④最大・最小の差異がなく一律の場合は、最大値（一律値）をそのまま採用（ただし、「ダイワＳＭＡ」の最大値は平均的な実勢値とかけ離れているとみられ、便宜上、「最小値＝０％」とみなしている）</t>
  </si>
  <si>
    <r>
      <rPr>
        <sz val="12"/>
        <color theme="1"/>
        <rFont val="MS PGothic"/>
        <family val="3"/>
        <charset val="128"/>
      </rPr>
      <t xml:space="preserve">販売会社
</t>
    </r>
    <r>
      <rPr>
        <sz val="9"/>
        <color theme="1"/>
        <rFont val="ＭＳ Ｐゴシック"/>
        <family val="3"/>
        <charset val="128"/>
      </rPr>
      <t>（　）内は投資一任契約主体</t>
    </r>
  </si>
  <si>
    <r>
      <rPr>
        <sz val="12"/>
        <color theme="1"/>
        <rFont val="ＭＳ Ｐゴシック"/>
        <family val="3"/>
        <charset val="128"/>
      </rPr>
      <t xml:space="preserve">ラップ口座・商品名
</t>
    </r>
    <r>
      <rPr>
        <sz val="10"/>
        <color theme="1"/>
        <rFont val="ＭＳ Ｐゴシック"/>
        <family val="3"/>
        <charset val="128"/>
      </rPr>
      <t xml:space="preserve">
</t>
    </r>
    <r>
      <rPr>
        <sz val="9"/>
        <color theme="1"/>
        <rFont val="ＭＳ Ｐゴシック"/>
        <family val="3"/>
        <charset val="128"/>
      </rPr>
      <t>（</t>
    </r>
    <r>
      <rPr>
        <b/>
        <sz val="9"/>
        <color rgb="FF0000FF"/>
        <rFont val="ＭＳ Ｐゴシック"/>
        <family val="3"/>
        <charset val="128"/>
      </rPr>
      <t>※</t>
    </r>
    <r>
      <rPr>
        <sz val="9"/>
        <color theme="1"/>
        <rFont val="ＭＳ Ｐゴシック"/>
        <family val="3"/>
        <charset val="128"/>
      </rPr>
      <t>印は対面無しのロボアドバイザー形態）</t>
    </r>
    <phoneticPr fontId="6"/>
  </si>
  <si>
    <t>年間費用
（計算用）</t>
  </si>
  <si>
    <t>ファンドラップ手数料</t>
  </si>
  <si>
    <t>投資一任受任料</t>
  </si>
  <si>
    <t>採用した手数料・
投資一任受任料の
預かり資産額</t>
  </si>
  <si>
    <t>最低
契約
金額</t>
  </si>
  <si>
    <t>参照・商品サイトＵＲＬ</t>
  </si>
  <si>
    <t>固定報酬制</t>
  </si>
  <si>
    <t>実績報酬併用制</t>
  </si>
  <si>
    <t>最大</t>
  </si>
  <si>
    <t>最小</t>
  </si>
  <si>
    <t>成功報酬</t>
  </si>
  <si>
    <t>（％）</t>
  </si>
  <si>
    <t>備考</t>
  </si>
  <si>
    <t>（万円）</t>
  </si>
  <si>
    <t>野村證券</t>
  </si>
  <si>
    <t>野村ﾌｧﾝﾄﾞﾗｯﾌﾟﾊﾞﾘｭｰ･ﾌﾟﾛｸﾞﾗﾑ</t>
  </si>
  <si>
    <t>運用資産の（税込み・年率・最大）</t>
  </si>
  <si>
    <t>新発10年国債利回りの
平均値によって変動</t>
  </si>
  <si>
    <t>新発10年国債
利回りの平均値
によって変動</t>
  </si>
  <si>
    <t>運用益の積み上げ額（税込み）</t>
  </si>
  <si>
    <t>ファンドラップ手数料は5千万円以下の部分 投資一任受任料は1億円以下の部分</t>
  </si>
  <si>
    <t>https://www.nomura.co.jp/retail/wrap/fundwrap/</t>
  </si>
  <si>
    <t>野村ﾌｧﾝﾄﾞﾗｯﾌﾟﾌﾟﾚﾐｱ･ﾌﾟﾛｸﾞﾗﾑ</t>
  </si>
  <si>
    <t>野村SMA (ｴｸﾞｾﾞｸﾃｨﾌﾞ･ﾗｯﾌﾟ)</t>
    <phoneticPr fontId="6"/>
  </si>
  <si>
    <t>運用資産の（税込み・年率・最大） 
国内債券・外国債券以外の資産の場合、最大の1.54。国内債券の場合、最小の0.374。外国債券の場合、0.902。</t>
  </si>
  <si>
    <t>運用資産の（税込み・年率・最大） 
国内債券・外国債券以外の資産</t>
  </si>
  <si>
    <t>国内債券・外国債券</t>
  </si>
  <si>
    <t>SMA手数料は5千万円以下の部分 投資一任受任料は1億円以下の部分</t>
  </si>
  <si>
    <t>https://www.nomura.co.jp/retail/wrap/#wrap</t>
  </si>
  <si>
    <t>https://www.nomura-trust.co.jp/wrap/pdf/wrap_setsumei.pdf</t>
  </si>
  <si>
    <t>大和証券</t>
  </si>
  <si>
    <r>
      <t>ﾀﾞｲﾜﾌｧﾝﾄﾞﾗｯﾌﾟｵﾝﾗｲﾝ （</t>
    </r>
    <r>
      <rPr>
        <b/>
        <sz val="10"/>
        <color rgb="FF0000FF"/>
        <rFont val="MS PGothic"/>
        <family val="3"/>
        <charset val="128"/>
      </rPr>
      <t>※</t>
    </r>
    <r>
      <rPr>
        <b/>
        <sz val="10"/>
        <color theme="1"/>
        <rFont val="MS PGothic"/>
        <family val="3"/>
        <charset val="128"/>
      </rPr>
      <t>）</t>
    </r>
    <phoneticPr fontId="6"/>
  </si>
  <si>
    <t>契約資産の時価評価額に対して（年率・税込）。運用スタイルの「より安定」「より積極」を選ぶ場合は、プレミアムの申し込みが必要。運用スタイルの「より積極」を選ぶ場合、最大の1.386、「より安定」を選ぶ場合、最小の0.869。</t>
  </si>
  <si>
    <t>契約資産の時価評価額に対して（年率・税込）。運用スタイルの「より積極」を選ぶ場合、最大の0.374。運用スタイルの「より安定」を選ぶ場合、最小の0.231。</t>
  </si>
  <si>
    <t>‐</t>
  </si>
  <si>
    <t>https://www.daiwa.jp/products/fund_wrap/memo.html#anc-03</t>
  </si>
  <si>
    <t>ﾀﾞｲﾜﾌｧﾝﾄﾞﾗｯﾌﾟ</t>
  </si>
  <si>
    <t>１千万円以下の部分</t>
  </si>
  <si>
    <t>ﾀﾞｲﾜﾌｧﾝﾄﾞﾗｯﾌﾟ ﾌﾟﾚﾐｱﾑ</t>
  </si>
  <si>
    <t>あんしんつながるﾗｯﾌﾟ</t>
  </si>
  <si>
    <t xml:space="preserve">運用スタイルの「資産保全重視」を選ぶ場合は、安心つながる特約の申し込みが必要。「資産保全重視」を選ぶ場合、最小の0.594。
</t>
  </si>
  <si>
    <t xml:space="preserve">運用スタイルの「資産保全重視」を選ぶ場合は、安心つながる特約の申し込みが必要。「資産保全重視」を選ぶ場合、最小の0.176。
</t>
  </si>
  <si>
    <t>１千万超え３千万円以下の部分</t>
  </si>
  <si>
    <t>ﾀﾞｲﾜSMA</t>
  </si>
  <si>
    <t>投資一任受任料に含まれる（合算値）</t>
  </si>
  <si>
    <t>契約資産の額に対しての料率</t>
  </si>
  <si>
    <t>運用成果の額の最大22％(税込)が加算</t>
  </si>
  <si>
    <t>https://www.daiwa.jp/products/sma/daiwa_sma/point.html</t>
  </si>
  <si>
    <t>ﾀﾞｲﾜSMAﾌﾟﾗｲﾍﾞｰﾄ･ｱｾｯﾄｱﾛｹｰｼｮﾝ･ｻｰﾋﾞｽ</t>
  </si>
  <si>
    <t>10000（投信コース）。20000（投信・ETFコース）</t>
    <phoneticPr fontId="6"/>
  </si>
  <si>
    <t>https://www.daiwa.jp/products/sma/paa/memo.html</t>
  </si>
  <si>
    <t>三菱UFJﾓﾙｶﾞﾝ･
ｽﾀﾝﾚｰ証券</t>
    <phoneticPr fontId="6"/>
  </si>
  <si>
    <t>GRAN GOAL</t>
  </si>
  <si>
    <t>全運用資産時価評価額に対して
（年率・税込）</t>
  </si>
  <si>
    <t>超過収益に対して</t>
  </si>
  <si>
    <t>5千万円以下の部分</t>
  </si>
  <si>
    <t>https://www.sc.mufg.jp/products/wrap/gran_goal/pdf/risk.pdf</t>
  </si>
  <si>
    <r>
      <t>Mirai Value （</t>
    </r>
    <r>
      <rPr>
        <b/>
        <sz val="10"/>
        <color rgb="FF0000FF"/>
        <rFont val="MS PGothic"/>
        <family val="3"/>
        <charset val="128"/>
      </rPr>
      <t>※</t>
    </r>
    <r>
      <rPr>
        <b/>
        <sz val="10"/>
        <color rgb="FF000000"/>
        <rFont val="MS PGothic"/>
        <family val="3"/>
        <charset val="128"/>
      </rPr>
      <t xml:space="preserve">） </t>
    </r>
    <phoneticPr fontId="6"/>
  </si>
  <si>
    <t>運用資産に対して（税込・年率）</t>
  </si>
  <si>
    <t>-</t>
  </si>
  <si>
    <t>https://www.sc.mufg.jp/products/wrap/mirai_value/pdf/risk.pdf</t>
  </si>
  <si>
    <t>三井住友信託銀行</t>
  </si>
  <si>
    <t>三井住友信託SMA</t>
  </si>
  <si>
    <t>運用資産の時価評価額（時価残高）
に対して</t>
  </si>
  <si>
    <t>運用資産の時価評価額（時価残高）
に対して。契約3年目から3割引、6年目からは5割引</t>
  </si>
  <si>
    <t>超過金額に対して</t>
  </si>
  <si>
    <t>1億円以下の部分</t>
  </si>
  <si>
    <t>5000（個人）/
10000(法人)</t>
  </si>
  <si>
    <t>https://www.smtb.jp/personal/saving/fund/sma/</t>
  </si>
  <si>
    <t/>
  </si>
  <si>
    <t>三井住友信託ﾌｧﾝﾄﾞﾗｯﾌﾟ</t>
  </si>
  <si>
    <t>成功報酬支払基準額からの
超過金額に対して</t>
  </si>
  <si>
    <t>2千万円以下の部分</t>
  </si>
  <si>
    <t>https://www.smtb.jp/personal/saving/fund/fundwrap/</t>
  </si>
  <si>
    <t>https://www.smtb.jp/personal/saving/fund/fundwrap/pdf/fw_unyou.pdf</t>
  </si>
  <si>
    <t>SMBC日興証券</t>
  </si>
  <si>
    <t>日興ﾌｧﾝﾄﾞﾗｯﾌﾟ ｴﾄﾞﾓﾝﾄﾞ･ﾛｽﾁｬｲﾙﾄﾞ･
ｾﾚｸｼｮﾝ</t>
  </si>
  <si>
    <t>資産額に対して（年率・税込）</t>
  </si>
  <si>
    <t>https://www.smbcnikko.co.jp/products/fundwrap/fundwrap/pdf/memo.pdf</t>
  </si>
  <si>
    <t>日興ﾌｧﾝﾄﾞﾗｯﾌﾟ ﾌﾟﾗｲﾍﾞｰﾄ･ﾌﾟﾚﾐｱﾑ･
ｾﾚｸｼｮﾝ</t>
  </si>
  <si>
    <t>超過部分に対して一律</t>
  </si>
  <si>
    <t>三井住友銀行</t>
  </si>
  <si>
    <t>SMBCﾌｧﾝﾄﾞﾗｯﾌﾟ</t>
  </si>
  <si>
    <t>純資産総額に応じた基本報酬率
（年間・消費税込） 契約3年目からは3割引</t>
  </si>
  <si>
    <t>運用成果に応じた成功報酬</t>
  </si>
  <si>
    <t>https://www.smbc.co.jp/kojin/fundwrap/index02.html</t>
  </si>
  <si>
    <t>みずほ証券</t>
  </si>
  <si>
    <t>みずほﾌｧﾝﾄﾞﾗｯﾌﾟ ﾌｧｰｽﾄｽﾃｯﾌﾟ</t>
  </si>
  <si>
    <t>運用財産の時価評価額に対して</t>
  </si>
  <si>
    <t>https://www.mizuho-sc.com/product/wrap/first_step_summary.html</t>
  </si>
  <si>
    <t>みずほﾌｧﾝﾄﾞﾗｯﾌﾟ ﾏｲ･ｺﾞｰﾙ</t>
  </si>
  <si>
    <t>実質運用益に対して</t>
  </si>
  <si>
    <t>https://www.mizuho-sc.com/service/second.html</t>
  </si>
  <si>
    <t>Mizuho Fund Wrap</t>
  </si>
  <si>
    <t>https://www.mizuho-sc.com/product/wrap/m_fundwrap.html</t>
  </si>
  <si>
    <t>りそな銀行・埼玉りそな銀行・
関西みらい銀行（りそな銀行）</t>
  </si>
  <si>
    <t>りそなﾌｧﾝﾄﾞﾗｯﾌﾟ ｽﾀﾝﾀﾞｰﾄﾞｺｰｽ</t>
  </si>
  <si>
    <t>運用資産の時価評価額の平均残高に 
契約3年目からは2割引</t>
  </si>
  <si>
    <t>慎重型のみ0.957
それ以外は1.32</t>
  </si>
  <si>
    <t>運用資産の時価評価額の平均残高に
契約3年目からは2割引</t>
  </si>
  <si>
    <t>慎重型のみ0.847
それ以外は1.21</t>
  </si>
  <si>
    <t>2,000万円以下の部分</t>
  </si>
  <si>
    <t>https://www.resonabank.co.jp/kojin/fundwrap/feature.html</t>
  </si>
  <si>
    <t>りそなﾌｧﾝﾄﾞﾗｯﾌﾟ ﾌﾟﾚﾐｱﾑｺｰｽ</t>
  </si>
  <si>
    <t>横浜銀行
（りそな銀行）</t>
  </si>
  <si>
    <t>横浜銀行ﾌｧﾝﾄﾞﾗｯﾌﾟ ｽﾀﾝﾀﾞｰﾄﾞlｺｰｽ</t>
  </si>
  <si>
    <t>慎重型のみ0.957。それ以外は1.32</t>
    <phoneticPr fontId="6"/>
  </si>
  <si>
    <t>運用資産残高に対して（税込・年率）
慎重型のみ0.847
それ以外は1.21
契約3年目からは2割引</t>
  </si>
  <si>
    <t>2千万円以下</t>
  </si>
  <si>
    <t>https://www.boy.co.jp/kojin/fundwrap/index.html#anc-7</t>
  </si>
  <si>
    <t>横浜銀行ﾌｧﾝﾄﾞﾗｯﾌﾟ ﾌﾟﾚﾐｱﾑlｺｰｽ</t>
  </si>
  <si>
    <t>三菱UFJ信託銀行</t>
  </si>
  <si>
    <t>MUFGﾌｧﾝﾄﾞﾗｯﾌﾟ</t>
  </si>
  <si>
    <t>投資一任財産の時価平均残高に対して
契約3年目からは３割引</t>
  </si>
  <si>
    <t>超過収益に対して 上限は
日次時価平均残高の1.1%（年率・税込）</t>
  </si>
  <si>
    <t>3,000万円以下の部分</t>
  </si>
  <si>
    <t>https://www.tr.mufg.jp/tameru/fund_wrap/risk.html</t>
  </si>
  <si>
    <t>東海東京証券
（東海東京AM）</t>
  </si>
  <si>
    <t>東海東京ﾌｧﾝﾄﾞﾗｯﾌﾟ</t>
  </si>
  <si>
    <t>運用資産の（税込み・年率・最大）
2年経過後から3割引き</t>
  </si>
  <si>
    <t>契約期間における運用益に対して</t>
  </si>
  <si>
    <t>5,000万円以下の部分</t>
  </si>
  <si>
    <t>アクティブ：300
プライムセレ：1000</t>
  </si>
  <si>
    <t>https://www.tokaitokyo.co.jp/anshin/products/sma/commission.html</t>
  </si>
  <si>
    <t>西日本シティTT証券
（東海東京AM）</t>
  </si>
  <si>
    <t>NCTTﾌｧﾝﾄﾞﾗｯﾌﾟ</t>
  </si>
  <si>
    <t>ファンドラップ：300
プレミア：2000</t>
  </si>
  <si>
    <t>https://www.nctt.co.jp/products/fundwrap/index.html</t>
  </si>
  <si>
    <t>十六TT証券
（東海東京AM）</t>
  </si>
  <si>
    <t>じゅうろくTTﾌｧﾝﾄﾞﾗｯﾌﾟ</t>
  </si>
  <si>
    <t>https://www.16ttsec.co.jp/fundwrap/</t>
  </si>
  <si>
    <t>ワイエム証券
（東海東京AM）</t>
  </si>
  <si>
    <t>ﾜｲｴﾑﾌｧﾝﾄﾞﾗｯﾌﾟ</t>
  </si>
  <si>
    <t>http://www.ymsec.co.jp/topics/2019/News20191004.pdf</t>
  </si>
  <si>
    <t>楽天証券</t>
  </si>
  <si>
    <r>
      <t>楽ﾗｯﾌﾟ （</t>
    </r>
    <r>
      <rPr>
        <b/>
        <sz val="10"/>
        <color rgb="FF0000FF"/>
        <rFont val="MS PGothic"/>
        <family val="3"/>
        <charset val="128"/>
      </rPr>
      <t>※</t>
    </r>
    <r>
      <rPr>
        <b/>
        <sz val="10"/>
        <color theme="1"/>
        <rFont val="MS PGothic"/>
        <family val="3"/>
        <charset val="128"/>
      </rPr>
      <t>）</t>
    </r>
    <phoneticPr fontId="6"/>
  </si>
  <si>
    <t>運用資産の時価評価額に対して
(年率・税込）</t>
  </si>
  <si>
    <t>運用益の積み上げ額に対して</t>
  </si>
  <si>
    <t>1千万円以下の部分</t>
  </si>
  <si>
    <t>https://wrap.rakuten-sec.co.jp/commission/</t>
  </si>
  <si>
    <t>Fan(楽天証券)</t>
  </si>
  <si>
    <t>楽天IFAﾗｯﾌﾟ</t>
  </si>
  <si>
    <t>https://toushin-plaza.jp/rakuten-ifa-wrap/</t>
  </si>
  <si>
    <t>山陰合同銀行(ｳｪﾙｽ･ｽｸｴｱ)</t>
  </si>
  <si>
    <t>ｳｴﾙｽ･ｽｸｴｱ Funds Club ﾏｽﾀｰ･ﾌﾟﾛｸﾞﾗﾑ</t>
  </si>
  <si>
    <t>https://www.gogin.co.jp/personal/increase/fundwrap/</t>
  </si>
  <si>
    <t>ｳｴﾙｽ･ｽｸｴｱ Funds Club ﾎﾞﾝﾄﾞｺｱ･ﾌﾟﾛｸﾞﾗﾑ</t>
  </si>
  <si>
    <t>福岡銀行(ｳｪﾙｽ･ｽｸｴｱ)</t>
  </si>
  <si>
    <t>ｳｴﾙｽ･ｽｸｴｱ ﾌｧﾝﾄﾞﾗｯﾌﾟ</t>
  </si>
  <si>
    <t>https://www.fukuokabank.co.jp/personal/service/toushishintaku2/fundwrap/</t>
  </si>
  <si>
    <t>熊本銀行(ｳｪﾙｽ･ｽｸｴｱ)</t>
  </si>
  <si>
    <t>https://www.kumamotobank.co.jp/personal/service/toushishintaku2/fundwrap/</t>
  </si>
  <si>
    <t>十八親和銀行(ｳｪﾙｽ･ｽｸｴｱ)</t>
    <phoneticPr fontId="6"/>
  </si>
  <si>
    <t>https://www.18shinwabank.co.jp/personal/service/toushishintaku2/fundwrap/</t>
  </si>
  <si>
    <t>販売：千葉銀行
管理：ちばぎん証券
(ｳｪﾙｽ･ｽｸｴｱ)</t>
  </si>
  <si>
    <t>TSUBASAﾌｧﾝﾄﾞﾗｯﾌﾟ ﾏｽﾀｰ･ﾌﾟﾛｸﾞﾗﾑ</t>
  </si>
  <si>
    <t>https://www.chibabank.co.jp/kojin/saving/tsubasafundwrap/</t>
  </si>
  <si>
    <t>TSUBASAﾌｧﾝﾄﾞﾗｯﾌﾟ ﾎﾞﾝﾄﾞｺｱ･ﾌﾟﾛｸﾞﾗﾑ</t>
  </si>
  <si>
    <t>販売：武蔵野銀行
管理：ちばぎん証券
(ｳｪﾙｽ･ｽｸｴｱ)</t>
  </si>
  <si>
    <t>http://www.musashinobank.co.jp/saving/fundwrap/</t>
  </si>
  <si>
    <t>販売：きらぼし銀行
管理：きらぼしﾗｲﾌﾃﾞｻﾞｲﾝ証券
(ｳｪﾙｽ･ｽｸｴｱ)</t>
    <phoneticPr fontId="6"/>
  </si>
  <si>
    <t>きらぼしﾗｯﾌﾟ ﾏｽﾀｰ･ﾌﾟﾛｸﾞﾗﾑ</t>
  </si>
  <si>
    <t>https://www.kiraboshi-ld-sec.co.jp/products/fund_wrap/#a02</t>
  </si>
  <si>
    <t>きらぼしﾗｯﾌﾟ ﾎﾞﾝﾄﾞｺｱ･ﾌﾟﾛｸﾞﾗﾑ</t>
  </si>
  <si>
    <t>販売：常陽銀行、足利銀行
管理：めぶき証券
(ｳｪﾙｽ･ｽｸｴｱ)</t>
  </si>
  <si>
    <t>めぶきﾌｧﾝﾄﾞﾗｯﾌﾟ ﾏｽﾀｰ･ﾌﾟﾛｸﾞﾗﾑ</t>
  </si>
  <si>
    <t>http://www.mebuki-sec.co.jp/pdf/fundwrap.pdf</t>
  </si>
  <si>
    <t>めぶきﾌｧﾝﾄﾞﾗｯﾌﾟ ﾎﾞﾝﾄﾞｺｱ･ﾌﾟﾛｸﾞﾗﾑ</t>
  </si>
  <si>
    <t>静銀ﾃｨｰｴﾑ証券
(ｳｪﾙｽ･ｽｸｴｱ)</t>
    <phoneticPr fontId="6"/>
  </si>
  <si>
    <t>しずぎんﾗｯﾌﾟ (ｳｪﾙｽ･ｽｸｴｱ) ﾏｽﾀｰ･ﾌﾟﾛｸﾞﾗﾑ</t>
    <phoneticPr fontId="6"/>
  </si>
  <si>
    <t>https://www.shizugintm.co.jp/service/wrap.html</t>
  </si>
  <si>
    <t>しずぎんﾗｯﾌﾟ (ｳｪﾙｽ･ｽｸｴｱ) ﾎﾞﾝﾄﾞｺｱ･ﾌﾟﾛｸﾞﾗﾑ</t>
    <phoneticPr fontId="6"/>
  </si>
  <si>
    <t>水戸証券</t>
  </si>
  <si>
    <t>水戸ﾌｧﾝﾄﾞﾗｯﾌﾟ</t>
  </si>
  <si>
    <t>運用資産の時価評価額に応じて(年率・税込）
契約3年目からは3割引、6年目からは5割引</t>
  </si>
  <si>
    <t>https://www.mito.co.jp/products/fundwrap/commissions.html</t>
  </si>
  <si>
    <t>いちよし証券</t>
  </si>
  <si>
    <t>いちよしﾌｧﾝﾄﾞﾗｯﾌﾟ ﾄﾞﾘｰﾑ･ｺﾚｸｼｮﾝ</t>
  </si>
  <si>
    <t>運用益に対して</t>
  </si>
  <si>
    <t>https://www.ichiyoshi.co.jp/product/fund_wrap/fund_wrap07</t>
  </si>
  <si>
    <t>ｱｲｻﾞﾜ証券</t>
  </si>
  <si>
    <t>ｱｲｻﾞﾜﾌｧﾝﾄﾞﾗｯﾌﾟ</t>
  </si>
  <si>
    <t>運用資産に対して（税込・年率）　
実績報酬併用制は0.495％</t>
  </si>
  <si>
    <t>https://www.aizawa.co.jp/products/fundwrap/summary/index.html</t>
  </si>
  <si>
    <r>
      <t xml:space="preserve">静銀ﾃｨｰｴﾑ証券 
ﾏﾈｯｸｽ証券
</t>
    </r>
    <r>
      <rPr>
        <sz val="10"/>
        <rFont val="MS PGothic"/>
        <family val="3"/>
        <charset val="128"/>
      </rPr>
      <t>(ﾏﾈｯｸｽ･ｱｾｯﾄﾏﾈｼﾞﾒﾝﾄ)</t>
    </r>
    <phoneticPr fontId="6"/>
  </si>
  <si>
    <r>
      <t>ON COMPASS （</t>
    </r>
    <r>
      <rPr>
        <b/>
        <sz val="10"/>
        <color rgb="FF0000FF"/>
        <rFont val="MS PGothic"/>
        <family val="3"/>
        <charset val="128"/>
      </rPr>
      <t>※</t>
    </r>
    <r>
      <rPr>
        <b/>
        <sz val="10"/>
        <color theme="1"/>
        <rFont val="MS PGothic"/>
        <family val="3"/>
        <charset val="128"/>
      </rPr>
      <t>）</t>
    </r>
    <phoneticPr fontId="6"/>
  </si>
  <si>
    <t>投資一任報酬0.66 投信の信託報酬0.2475
組み込むETFの平均経費率0.1。これら報酬はすべて信託報酬で賄われる</t>
  </si>
  <si>
    <t>https://on-compass.com/cost-risk</t>
  </si>
  <si>
    <t>静銀ﾃｨｰｴﾑ証券
(ﾏﾈｯｸｽ･ｱｾｯﾄﾏﾈｼﾞﾒﾝﾄ)</t>
    <phoneticPr fontId="6"/>
  </si>
  <si>
    <t>しずぎんﾗｯﾌﾟ (ON COMPASS+)</t>
    <phoneticPr fontId="6"/>
  </si>
  <si>
    <t>投資一任報酬1.21 投信の信託報酬0.2475 
組み込むETFの平均経費率0.2。これら報酬はすべて信託報酬で賄われる</t>
    <phoneticPr fontId="6"/>
  </si>
  <si>
    <t>あかつき証券、岡地証券
北洋証券
(ﾏﾈｯｸｽ･ｱｾｯﾄﾏﾈｼﾞﾒﾝﾄ)</t>
    <phoneticPr fontId="6"/>
  </si>
  <si>
    <t>ON COMPASS+</t>
  </si>
  <si>
    <t>https://on-compassplus.com/cost-risk</t>
  </si>
  <si>
    <t>ｳｪﾙｽﾅﾋﾞ</t>
  </si>
  <si>
    <r>
      <t>WealthNavi （</t>
    </r>
    <r>
      <rPr>
        <b/>
        <sz val="10"/>
        <color rgb="FF0000FF"/>
        <rFont val="MS PGothic"/>
        <family val="3"/>
        <charset val="128"/>
      </rPr>
      <t>※</t>
    </r>
    <r>
      <rPr>
        <b/>
        <sz val="10"/>
        <color rgb="FF000000"/>
        <rFont val="MS PGothic"/>
        <family val="3"/>
        <charset val="128"/>
      </rPr>
      <t>）</t>
    </r>
    <phoneticPr fontId="6"/>
  </si>
  <si>
    <t>現金を除く運用資産に対して（税込・年率）。運用資産額、運用継続期間に応じて割引あり。1.1～0.99％</t>
    <phoneticPr fontId="6"/>
  </si>
  <si>
    <t>3千万円以下の部分</t>
  </si>
  <si>
    <t>https://www.wealthnavi.com/fee</t>
  </si>
  <si>
    <t>SMBC日興証券
(お金のﾃﾞｻﾞｲﾝ)</t>
    <phoneticPr fontId="6"/>
  </si>
  <si>
    <r>
      <t>THEO （</t>
    </r>
    <r>
      <rPr>
        <b/>
        <sz val="10"/>
        <color rgb="FF0000FF"/>
        <rFont val="MS PGothic"/>
        <family val="3"/>
        <charset val="128"/>
      </rPr>
      <t>※</t>
    </r>
    <r>
      <rPr>
        <b/>
        <sz val="10"/>
        <color rgb="FF000000"/>
        <rFont val="MS PGothic"/>
        <family val="3"/>
        <charset val="128"/>
      </rPr>
      <t>）</t>
    </r>
    <phoneticPr fontId="6"/>
  </si>
  <si>
    <t>運用資産に対して（税込・年率）
積み立て設定と運用資産額に応じて割引あり。1.1～0.715%</t>
  </si>
  <si>
    <t>https://theo.blue/fee/</t>
  </si>
  <si>
    <t>FOLIO</t>
  </si>
  <si>
    <r>
      <t>FOLIO ROBO PRO （</t>
    </r>
    <r>
      <rPr>
        <b/>
        <sz val="10"/>
        <color rgb="FF0000FF"/>
        <rFont val="MS PGothic"/>
        <family val="3"/>
        <charset val="128"/>
      </rPr>
      <t>※</t>
    </r>
    <r>
      <rPr>
        <b/>
        <sz val="10"/>
        <color rgb="FF000000"/>
        <rFont val="MS PGothic"/>
        <family val="3"/>
        <charset val="128"/>
      </rPr>
      <t>）</t>
    </r>
    <phoneticPr fontId="6"/>
  </si>
  <si>
    <t>https://folio-sec.com/robopro</t>
  </si>
  <si>
    <r>
      <t>おまかせ投資 （</t>
    </r>
    <r>
      <rPr>
        <b/>
        <sz val="10"/>
        <color rgb="FF0000FF"/>
        <rFont val="MS PGothic"/>
        <family val="3"/>
        <charset val="128"/>
      </rPr>
      <t>※</t>
    </r>
    <r>
      <rPr>
        <b/>
        <sz val="10"/>
        <color rgb="FF000000"/>
        <rFont val="MS PGothic"/>
        <family val="3"/>
        <charset val="128"/>
      </rPr>
      <t>）</t>
    </r>
    <phoneticPr fontId="6"/>
  </si>
  <si>
    <t>https://folio-sec.com/omakase</t>
  </si>
  <si>
    <r>
      <t xml:space="preserve">ﾌｨﾃﾞﾘﾃｨ証券
</t>
    </r>
    <r>
      <rPr>
        <sz val="10"/>
        <color theme="1"/>
        <rFont val="MS PGothic"/>
        <family val="3"/>
        <charset val="128"/>
      </rPr>
      <t>(ﾌｨﾃﾞﾘﾃｨ投信)</t>
    </r>
    <rPh sb="18" eb="20">
      <t>トウシン</t>
    </rPh>
    <phoneticPr fontId="6"/>
  </si>
  <si>
    <t>ｻﾞ･ﾊｲﾌﾞﾘｯﾄﾞ(ｱﾄﾞﾊﾞｲｽ担当者付きｺｰｽ)</t>
    <phoneticPr fontId="6"/>
  </si>
  <si>
    <t>運用資産に対して（税込・年率）
組み込む投資信託の信託報酬を含む数値。</t>
  </si>
  <si>
    <t>https://www.fidelity.jp/fwe-top/about-fee/</t>
  </si>
  <si>
    <r>
      <t>ｻﾞ･ﾊｲﾌﾞﾘｯﾄﾞ （</t>
    </r>
    <r>
      <rPr>
        <b/>
        <sz val="10"/>
        <color rgb="FF0000FF"/>
        <rFont val="MS PGothic"/>
        <family val="3"/>
        <charset val="128"/>
      </rPr>
      <t>※</t>
    </r>
    <r>
      <rPr>
        <b/>
        <sz val="10"/>
        <color rgb="FF000000"/>
        <rFont val="MS PGothic"/>
        <family val="3"/>
        <charset val="128"/>
      </rPr>
      <t>） (ﾈｯﾄ完結ｺｰｽ)</t>
    </r>
    <phoneticPr fontId="6"/>
  </si>
  <si>
    <t>SUSTEN</t>
  </si>
  <si>
    <r>
      <t>SUSTENﾛﾎﾞｱﾄﾞ （</t>
    </r>
    <r>
      <rPr>
        <b/>
        <sz val="10"/>
        <color rgb="FF0000FF"/>
        <rFont val="MS PGothic"/>
        <family val="3"/>
        <charset val="128"/>
      </rPr>
      <t>※</t>
    </r>
    <r>
      <rPr>
        <b/>
        <sz val="10"/>
        <color theme="1"/>
        <rFont val="MS PGothic"/>
        <family val="3"/>
        <charset val="128"/>
      </rPr>
      <t>）</t>
    </r>
    <phoneticPr fontId="6"/>
  </si>
  <si>
    <t>月末時点投資評価額（投資元本を除く）が、
過去最高の投資評価額（成果報酬控除後、
投資元本を除く）を超過していれば、
その超過分に対して</t>
  </si>
  <si>
    <t>https://susten.jp/discretionary-policy</t>
  </si>
  <si>
    <t xml:space="preserve">（４-ｂ） ファンドラップ（ＳＭＡを含む）の平均パフォーマンス （組み入れファンドの信託報酬などの運用コスト控除後） </t>
    <rPh sb="18" eb="19">
      <t>フク</t>
    </rPh>
    <rPh sb="22" eb="24">
      <t>ヘイキン</t>
    </rPh>
    <rPh sb="33" eb="34">
      <t>ク</t>
    </rPh>
    <rPh sb="35" eb="36">
      <t>イ</t>
    </rPh>
    <rPh sb="49" eb="51">
      <t>ウンヨウ</t>
    </rPh>
    <rPh sb="54" eb="56">
      <t>コウジョ</t>
    </rPh>
    <rPh sb="56" eb="57">
      <t>ゴ</t>
    </rPh>
    <phoneticPr fontId="6"/>
  </si>
  <si>
    <r>
      <t>①データは２０２１年末時点。並びは「シャープレシオ（過去３年・月次平均リターン12倍ベース）」の大きい順。各商品の平均パフォーマンスを指数化し、平均指数の月次リターンを基に算出</t>
    </r>
    <r>
      <rPr>
        <sz val="10"/>
        <color rgb="FFFF0000"/>
        <rFont val="ＭＳ Ｐゴシック"/>
        <family val="3"/>
        <charset val="128"/>
      </rPr>
      <t/>
    </r>
    <rPh sb="9" eb="11">
      <t>ネンマツ</t>
    </rPh>
    <rPh sb="11" eb="13">
      <t>ジテン</t>
    </rPh>
    <rPh sb="14" eb="15">
      <t>ナラ</t>
    </rPh>
    <rPh sb="26" eb="28">
      <t>カコ</t>
    </rPh>
    <rPh sb="29" eb="30">
      <t>ネン</t>
    </rPh>
    <rPh sb="31" eb="33">
      <t>ゲツジ</t>
    </rPh>
    <rPh sb="33" eb="35">
      <t>ヘイキン</t>
    </rPh>
    <rPh sb="41" eb="42">
      <t>バイ</t>
    </rPh>
    <rPh sb="48" eb="49">
      <t>オオ</t>
    </rPh>
    <rPh sb="51" eb="52">
      <t>ジュン</t>
    </rPh>
    <phoneticPr fontId="6"/>
  </si>
  <si>
    <t>②現在、新規取り扱いサービス提供中で、３年以上運用実績のある商品が対象、海外ＥＴＦ組み入れ対象とするロボ・アドバイザーは除く</t>
    <phoneticPr fontId="6"/>
  </si>
  <si>
    <t>④平均パフォーマンスの指数化は、次の要領で実施。月次の場合、「全組み入れ対象ファンドの月次リターン（課税前分配金再投資ベース）を前月末純資産残高で加重平均したリターンを累積して指数化」</t>
    <rPh sb="1" eb="3">
      <t>ヘイキン</t>
    </rPh>
    <rPh sb="11" eb="14">
      <t>シスウカ</t>
    </rPh>
    <rPh sb="16" eb="17">
      <t>ツギ</t>
    </rPh>
    <rPh sb="18" eb="20">
      <t>ヨウリョウ</t>
    </rPh>
    <rPh sb="21" eb="23">
      <t>ジッシ</t>
    </rPh>
    <rPh sb="24" eb="26">
      <t>ゲツジ</t>
    </rPh>
    <rPh sb="27" eb="29">
      <t>バアイ</t>
    </rPh>
    <rPh sb="31" eb="32">
      <t>ゼン</t>
    </rPh>
    <rPh sb="32" eb="33">
      <t>ク</t>
    </rPh>
    <rPh sb="34" eb="35">
      <t>イ</t>
    </rPh>
    <rPh sb="36" eb="38">
      <t>タイショウ</t>
    </rPh>
    <rPh sb="43" eb="45">
      <t>ゲツジ</t>
    </rPh>
    <rPh sb="50" eb="52">
      <t>カゼイ</t>
    </rPh>
    <rPh sb="52" eb="53">
      <t>マエ</t>
    </rPh>
    <rPh sb="53" eb="56">
      <t>ブンパイキン</t>
    </rPh>
    <rPh sb="56" eb="59">
      <t>サイトウシ</t>
    </rPh>
    <rPh sb="64" eb="66">
      <t>ゼンゲツ</t>
    </rPh>
    <rPh sb="66" eb="67">
      <t>マツ</t>
    </rPh>
    <rPh sb="67" eb="70">
      <t>ジュンシサン</t>
    </rPh>
    <rPh sb="70" eb="72">
      <t>ザンダカ</t>
    </rPh>
    <rPh sb="73" eb="75">
      <t>カジュウ</t>
    </rPh>
    <rPh sb="75" eb="77">
      <t>ヘイキン</t>
    </rPh>
    <rPh sb="88" eb="90">
      <t>シスウ</t>
    </rPh>
    <phoneticPr fontId="6"/>
  </si>
  <si>
    <t>⑤組み入れファンドの日次リターン採用の場合は、月次リターン・前月末純資産残高を日次リターン・前日純資産残高で置き換えて、平均指数化</t>
    <rPh sb="1" eb="2">
      <t>ク</t>
    </rPh>
    <rPh sb="3" eb="4">
      <t>イ</t>
    </rPh>
    <rPh sb="16" eb="18">
      <t>サイヨウ</t>
    </rPh>
    <rPh sb="33" eb="36">
      <t>ジュンシサン</t>
    </rPh>
    <rPh sb="36" eb="38">
      <t>ザンダカ</t>
    </rPh>
    <rPh sb="47" eb="48">
      <t>ジツ</t>
    </rPh>
    <rPh sb="48" eb="51">
      <t>ジュンシサン</t>
    </rPh>
    <rPh sb="51" eb="53">
      <t>ザンダカ</t>
    </rPh>
    <rPh sb="60" eb="62">
      <t>ヘイキン</t>
    </rPh>
    <rPh sb="62" eb="65">
      <t>シスウカ</t>
    </rPh>
    <phoneticPr fontId="6"/>
  </si>
  <si>
    <t>⑥「日興ファンドラップ（ｴﾄﾞﾓﾝﾄﾞ･ﾛｽﾁｬｲﾙﾄﾞ･ｾﾚｸｼｮﾝ)」組み入れの外国籍投信に関しては、日本証券業界協会公表の月次（円ベース）の基準価格と国内販売分純資産残高を採用して計算（日次データは無し）</t>
    <rPh sb="2" eb="4">
      <t>ニッコウ</t>
    </rPh>
    <rPh sb="37" eb="38">
      <t>ク</t>
    </rPh>
    <rPh sb="39" eb="40">
      <t>イ</t>
    </rPh>
    <rPh sb="42" eb="45">
      <t>ガイコクセキ</t>
    </rPh>
    <rPh sb="45" eb="47">
      <t>トウシン</t>
    </rPh>
    <rPh sb="48" eb="49">
      <t>カン</t>
    </rPh>
    <rPh sb="53" eb="55">
      <t>ニホン</t>
    </rPh>
    <rPh sb="55" eb="57">
      <t>ショウケン</t>
    </rPh>
    <rPh sb="57" eb="59">
      <t>ギョウカイ</t>
    </rPh>
    <rPh sb="59" eb="61">
      <t>キョウカイ</t>
    </rPh>
    <rPh sb="61" eb="63">
      <t>コウヒョウ</t>
    </rPh>
    <rPh sb="64" eb="66">
      <t>ゲツジ</t>
    </rPh>
    <rPh sb="67" eb="68">
      <t>エン</t>
    </rPh>
    <rPh sb="73" eb="75">
      <t>キジュン</t>
    </rPh>
    <rPh sb="75" eb="77">
      <t>カカク</t>
    </rPh>
    <rPh sb="78" eb="80">
      <t>コクナイ</t>
    </rPh>
    <rPh sb="80" eb="82">
      <t>ハンバイ</t>
    </rPh>
    <rPh sb="82" eb="83">
      <t>ブン</t>
    </rPh>
    <rPh sb="83" eb="86">
      <t>ジュンシサン</t>
    </rPh>
    <rPh sb="86" eb="88">
      <t>ザンダカ</t>
    </rPh>
    <rPh sb="89" eb="91">
      <t>サイヨウ</t>
    </rPh>
    <rPh sb="93" eb="95">
      <t>ケイサン</t>
    </rPh>
    <rPh sb="96" eb="98">
      <t>ニチジ</t>
    </rPh>
    <rPh sb="102" eb="103">
      <t>ナ</t>
    </rPh>
    <phoneticPr fontId="2"/>
  </si>
  <si>
    <t>⑦専用ファンドとしてではなく、一部の同一ファンドを重複して組み入れ対象としている商品が一部にあり（Ｍｉｚｕｈｏ・東海東京・ＭＵＦＧ）、商品ごとのファンド残高の切り分けは困難のため、同一ファンドを同じ残高で組み入れているとみなして平均指数化</t>
    <rPh sb="1" eb="3">
      <t>センヨウ</t>
    </rPh>
    <rPh sb="15" eb="17">
      <t>イチブ</t>
    </rPh>
    <rPh sb="18" eb="20">
      <t>ドウイツ</t>
    </rPh>
    <rPh sb="25" eb="27">
      <t>チョウフク</t>
    </rPh>
    <rPh sb="29" eb="30">
      <t>ク</t>
    </rPh>
    <rPh sb="31" eb="32">
      <t>イ</t>
    </rPh>
    <rPh sb="33" eb="35">
      <t>タイショウ</t>
    </rPh>
    <rPh sb="40" eb="42">
      <t>ショウヒン</t>
    </rPh>
    <rPh sb="43" eb="45">
      <t>イチブ</t>
    </rPh>
    <rPh sb="56" eb="58">
      <t>トウカイ</t>
    </rPh>
    <rPh sb="58" eb="60">
      <t>トウキョウ</t>
    </rPh>
    <rPh sb="67" eb="69">
      <t>ショウヒン</t>
    </rPh>
    <rPh sb="76" eb="78">
      <t>ザンダカ</t>
    </rPh>
    <rPh sb="79" eb="80">
      <t>キ</t>
    </rPh>
    <rPh sb="81" eb="82">
      <t>ワ</t>
    </rPh>
    <rPh sb="84" eb="86">
      <t>コンナン</t>
    </rPh>
    <rPh sb="90" eb="92">
      <t>ドウイツ</t>
    </rPh>
    <rPh sb="97" eb="98">
      <t>オナ</t>
    </rPh>
    <rPh sb="99" eb="101">
      <t>ザンダカ</t>
    </rPh>
    <rPh sb="102" eb="103">
      <t>ク</t>
    </rPh>
    <rPh sb="104" eb="105">
      <t>イ</t>
    </rPh>
    <rPh sb="114" eb="116">
      <t>ヘイキン</t>
    </rPh>
    <rPh sb="116" eb="119">
      <t>シスウカ</t>
    </rPh>
    <phoneticPr fontId="2"/>
  </si>
  <si>
    <t>⑧次の商品は統合して平均パフォーマンスを計算</t>
    <rPh sb="1" eb="2">
      <t>ツギ</t>
    </rPh>
    <rPh sb="3" eb="5">
      <t>ショウヒン</t>
    </rPh>
    <rPh sb="6" eb="8">
      <t>トウゴウ</t>
    </rPh>
    <rPh sb="10" eb="12">
      <t>ヘイキン</t>
    </rPh>
    <rPh sb="20" eb="22">
      <t>ケイサン</t>
    </rPh>
    <phoneticPr fontId="2"/>
  </si>
  <si>
    <t>　野村ファンドラップ：バリュープログラム・プレミアプログラム。ダイワファンラップ：ファンドラップ・あんしんつながるラップ。ダイワＳＭＡ:ＳＭＡ・ﾌﾟﾗｲﾍﾞｰﾄ･ｱﾛｹｰｼｮﾝ･ｻｰﾋﾞｽ、三井住友信託：ファンドラップ・ＳＭＡ。みずほ：ファーストステップ・マイゴール。</t>
    <rPh sb="1" eb="3">
      <t>ノムラ</t>
    </rPh>
    <rPh sb="95" eb="97">
      <t>ミツイ</t>
    </rPh>
    <rPh sb="97" eb="99">
      <t>スミトモ</t>
    </rPh>
    <rPh sb="99" eb="101">
      <t>シンタク</t>
    </rPh>
    <phoneticPr fontId="2"/>
  </si>
  <si>
    <t>　東海東京：東海東京証券・西日本シティＴＴ証券向けなど。りそな：スタンダードコース・プレミアムコース。ウェルスクエア：福岡銀行・熊本銀行・山陰合同銀行(Funds Clubﾏｽﾀｰ･ﾌﾟﾛｸﾞﾗﾑ､ﾎﾞﾝﾄﾞｺｱ･ﾌﾟﾛｸﾞﾗﾑ)向けなど</t>
    <rPh sb="59" eb="61">
      <t>フクオカ</t>
    </rPh>
    <rPh sb="61" eb="63">
      <t>ギンコウ</t>
    </rPh>
    <rPh sb="64" eb="66">
      <t>クマモト</t>
    </rPh>
    <rPh sb="66" eb="68">
      <t>ギンコウ</t>
    </rPh>
    <rPh sb="69" eb="73">
      <t>サンインゴウドウ</t>
    </rPh>
    <rPh sb="73" eb="75">
      <t>ギンコウ</t>
    </rPh>
    <rPh sb="115" eb="116">
      <t>ム</t>
    </rPh>
    <phoneticPr fontId="2"/>
  </si>
  <si>
    <t>⑨「楽天ＩＦＡラップ」はＩＦＡごとの組み入れファンドの詳細が不明のため、計算対象外。「全体」は平均パフォーマンス計算の対象とした商品のみで集計</t>
    <rPh sb="2" eb="4">
      <t>ラクテン</t>
    </rPh>
    <rPh sb="18" eb="19">
      <t>ク</t>
    </rPh>
    <rPh sb="20" eb="21">
      <t>イ</t>
    </rPh>
    <rPh sb="27" eb="29">
      <t>ショウサイ</t>
    </rPh>
    <rPh sb="30" eb="32">
      <t>フメイ</t>
    </rPh>
    <rPh sb="36" eb="38">
      <t>ケイサン</t>
    </rPh>
    <rPh sb="38" eb="41">
      <t>タイショウガイ</t>
    </rPh>
    <rPh sb="43" eb="45">
      <t>ゼンタイ</t>
    </rPh>
    <rPh sb="47" eb="49">
      <t>ヘイキン</t>
    </rPh>
    <rPh sb="56" eb="58">
      <t>ケイサン</t>
    </rPh>
    <rPh sb="59" eb="61">
      <t>タイショウ</t>
    </rPh>
    <rPh sb="64" eb="66">
      <t>ショウヒン</t>
    </rPh>
    <rPh sb="69" eb="71">
      <t>シュウケイ</t>
    </rPh>
    <phoneticPr fontId="2"/>
  </si>
  <si>
    <t>⑩年率リターンは「月次平均リターンの12倍ベース」と「累積リターンの幾何平均ベース」の２種類。これに伴い、シャープレシオも同２種類</t>
    <rPh sb="1" eb="3">
      <t>ネンリツ</t>
    </rPh>
    <rPh sb="9" eb="11">
      <t>ゲツジ</t>
    </rPh>
    <rPh sb="11" eb="13">
      <t>ヘイキン</t>
    </rPh>
    <rPh sb="20" eb="21">
      <t>バイ</t>
    </rPh>
    <rPh sb="27" eb="29">
      <t>ルイセキ</t>
    </rPh>
    <rPh sb="34" eb="36">
      <t>キカ</t>
    </rPh>
    <rPh sb="36" eb="38">
      <t>ヘイキン</t>
    </rPh>
    <rPh sb="44" eb="46">
      <t>シュルイ</t>
    </rPh>
    <rPh sb="50" eb="51">
      <t>トモナ</t>
    </rPh>
    <rPh sb="61" eb="62">
      <t>ドウ</t>
    </rPh>
    <rPh sb="63" eb="65">
      <t>シュルイ</t>
    </rPh>
    <phoneticPr fontId="2"/>
  </si>
  <si>
    <r>
      <rPr>
        <sz val="12"/>
        <rFont val="ＭＳ Ｐゴシック"/>
        <family val="3"/>
        <charset val="128"/>
      </rPr>
      <t>⑪</t>
    </r>
    <r>
      <rPr>
        <sz val="11"/>
        <rFont val="ＭＳ Ｐゴシック"/>
        <family val="3"/>
        <charset val="128"/>
      </rPr>
      <t>平均信託報酬は組み入れ対象ファンドの実質信託報酬（税込み・年率％、上限値、概算の場合あり）の純資産残高加重平均と単純平均。「日興ファンドラップ」は外国籍投信主体の関係でデータ無しの扱いとし、全体平均にも含んでいない</t>
    </r>
    <rPh sb="1" eb="3">
      <t>ヘイキン</t>
    </rPh>
    <rPh sb="3" eb="5">
      <t>シンタク</t>
    </rPh>
    <rPh sb="5" eb="7">
      <t>ホウシュウ</t>
    </rPh>
    <rPh sb="8" eb="9">
      <t>ク</t>
    </rPh>
    <rPh sb="10" eb="11">
      <t>イ</t>
    </rPh>
    <rPh sb="12" eb="14">
      <t>タイショウ</t>
    </rPh>
    <rPh sb="19" eb="21">
      <t>ジッシツ</t>
    </rPh>
    <rPh sb="21" eb="23">
      <t>シンタク</t>
    </rPh>
    <rPh sb="23" eb="25">
      <t>ホウシュウ</t>
    </rPh>
    <rPh sb="26" eb="28">
      <t>ゼイコ</t>
    </rPh>
    <rPh sb="30" eb="32">
      <t>ネンリツ</t>
    </rPh>
    <rPh sb="34" eb="36">
      <t>ジョウゲン</t>
    </rPh>
    <rPh sb="36" eb="37">
      <t>チ</t>
    </rPh>
    <rPh sb="38" eb="40">
      <t>ガイサン</t>
    </rPh>
    <rPh sb="41" eb="43">
      <t>バアイ</t>
    </rPh>
    <rPh sb="47" eb="50">
      <t>ジュンシサン</t>
    </rPh>
    <rPh sb="50" eb="52">
      <t>ザンダカ</t>
    </rPh>
    <rPh sb="52" eb="54">
      <t>カジュウ</t>
    </rPh>
    <rPh sb="54" eb="56">
      <t>ヘイキン</t>
    </rPh>
    <rPh sb="57" eb="59">
      <t>タンジュン</t>
    </rPh>
    <rPh sb="59" eb="61">
      <t>ヘイキン</t>
    </rPh>
    <rPh sb="63" eb="65">
      <t>ニッコウ</t>
    </rPh>
    <rPh sb="74" eb="77">
      <t>ガイコクセキ</t>
    </rPh>
    <rPh sb="77" eb="79">
      <t>トウシン</t>
    </rPh>
    <rPh sb="79" eb="81">
      <t>シュタイ</t>
    </rPh>
    <rPh sb="82" eb="84">
      <t>カンケイ</t>
    </rPh>
    <rPh sb="88" eb="89">
      <t>ナ</t>
    </rPh>
    <rPh sb="91" eb="92">
      <t>アツカ</t>
    </rPh>
    <rPh sb="96" eb="98">
      <t>ゼンタイ</t>
    </rPh>
    <rPh sb="98" eb="100">
      <t>ヘイキン</t>
    </rPh>
    <rPh sb="102" eb="103">
      <t>フク</t>
    </rPh>
    <phoneticPr fontId="2"/>
  </si>
  <si>
    <r>
      <rPr>
        <sz val="11"/>
        <color theme="1"/>
        <rFont val="ＭＳ Ｐゴシック"/>
        <family val="3"/>
        <charset val="128"/>
      </rPr>
      <t xml:space="preserve">ラップ口座・商品名
</t>
    </r>
    <r>
      <rPr>
        <sz val="10"/>
        <color theme="1"/>
        <rFont val="ＭＳ Ｐゴシック"/>
        <family val="3"/>
        <charset val="128"/>
      </rPr>
      <t xml:space="preserve">
（</t>
    </r>
    <r>
      <rPr>
        <sz val="10"/>
        <color rgb="FF0000FF"/>
        <rFont val="ＭＳ Ｐゴシック"/>
        <family val="3"/>
        <charset val="128"/>
      </rPr>
      <t>※</t>
    </r>
    <r>
      <rPr>
        <sz val="10"/>
        <color theme="1"/>
        <rFont val="ＭＳ Ｐゴシック"/>
        <family val="3"/>
        <charset val="128"/>
      </rPr>
      <t>印は対面無しの
ロボアドバイザー形態）</t>
    </r>
    <rPh sb="3" eb="5">
      <t>コウザ</t>
    </rPh>
    <rPh sb="6" eb="9">
      <t>ショウヒンメイ</t>
    </rPh>
    <rPh sb="13" eb="14">
      <t>ジルシ</t>
    </rPh>
    <rPh sb="15" eb="17">
      <t>タイメン</t>
    </rPh>
    <rPh sb="17" eb="18">
      <t>ナ</t>
    </rPh>
    <rPh sb="29" eb="31">
      <t>ケイタイ</t>
    </rPh>
    <phoneticPr fontId="6"/>
  </si>
  <si>
    <t>組み入れ
対象
ファンド</t>
    <rPh sb="0" eb="1">
      <t>ク</t>
    </rPh>
    <rPh sb="2" eb="3">
      <t>イ</t>
    </rPh>
    <rPh sb="5" eb="7">
      <t>タイショウ</t>
    </rPh>
    <phoneticPr fontId="2"/>
  </si>
  <si>
    <t>平均
信託報酬
（％）</t>
    <rPh sb="0" eb="2">
      <t>ヘイキン</t>
    </rPh>
    <rPh sb="3" eb="5">
      <t>シンタク</t>
    </rPh>
    <rPh sb="5" eb="7">
      <t>ホウシュウ</t>
    </rPh>
    <phoneticPr fontId="2"/>
  </si>
  <si>
    <t>過去３年の平均パフォーマンス</t>
    <rPh sb="0" eb="2">
      <t>カコ</t>
    </rPh>
    <rPh sb="3" eb="4">
      <t>ネン</t>
    </rPh>
    <rPh sb="5" eb="7">
      <t>ヘイキン</t>
    </rPh>
    <phoneticPr fontId="2"/>
  </si>
  <si>
    <t>過去５年の平均パフォーマンス</t>
    <rPh sb="0" eb="2">
      <t>カコ</t>
    </rPh>
    <rPh sb="3" eb="4">
      <t>ネン</t>
    </rPh>
    <rPh sb="5" eb="7">
      <t>ヘイキン</t>
    </rPh>
    <phoneticPr fontId="2"/>
  </si>
  <si>
    <t>シャープレシオ</t>
    <phoneticPr fontId="2"/>
  </si>
  <si>
    <t>累積
リターン
（％）</t>
    <rPh sb="0" eb="2">
      <t>ルイセキ</t>
    </rPh>
    <phoneticPr fontId="2"/>
  </si>
  <si>
    <t>年率リターン(％)</t>
    <rPh sb="0" eb="2">
      <t>ネンリツ</t>
    </rPh>
    <phoneticPr fontId="2"/>
  </si>
  <si>
    <t>リスク
（年率・％）</t>
    <rPh sb="5" eb="7">
      <t>ネンリツ</t>
    </rPh>
    <phoneticPr fontId="2"/>
  </si>
  <si>
    <t>月次平均
リターン12倍</t>
    <rPh sb="0" eb="2">
      <t>ゲツジ</t>
    </rPh>
    <rPh sb="2" eb="4">
      <t>ヘイキン</t>
    </rPh>
    <rPh sb="11" eb="12">
      <t>バイ</t>
    </rPh>
    <phoneticPr fontId="2"/>
  </si>
  <si>
    <t>幾何平均
（複利ベース）</t>
    <rPh sb="0" eb="2">
      <t>キカ</t>
    </rPh>
    <rPh sb="2" eb="4">
      <t>ヘイキン</t>
    </rPh>
    <rPh sb="6" eb="8">
      <t>フクリ</t>
    </rPh>
    <phoneticPr fontId="2"/>
  </si>
  <si>
    <t>合計
残高
（億円）</t>
    <rPh sb="0" eb="2">
      <t>ゴウケイ</t>
    </rPh>
    <rPh sb="3" eb="5">
      <t>ザンダカ</t>
    </rPh>
    <rPh sb="7" eb="9">
      <t>オクエン</t>
    </rPh>
    <phoneticPr fontId="2"/>
  </si>
  <si>
    <t>本数</t>
    <rPh sb="0" eb="2">
      <t>ホンスウ</t>
    </rPh>
    <phoneticPr fontId="2"/>
  </si>
  <si>
    <t>残高加重平均</t>
    <rPh sb="0" eb="2">
      <t>ザンダカ</t>
    </rPh>
    <rPh sb="2" eb="4">
      <t>カジュウ</t>
    </rPh>
    <rPh sb="4" eb="6">
      <t>ヘイキン</t>
    </rPh>
    <phoneticPr fontId="2"/>
  </si>
  <si>
    <t>単純平均</t>
    <rPh sb="0" eb="2">
      <t>タンジュン</t>
    </rPh>
    <rPh sb="2" eb="4">
      <t>ヘイキン</t>
    </rPh>
    <phoneticPr fontId="2"/>
  </si>
  <si>
    <t>平均指数化時のファンドリターン（日次・月次）</t>
    <rPh sb="0" eb="2">
      <t>ヘイキン</t>
    </rPh>
    <rPh sb="2" eb="5">
      <t>シスウカ</t>
    </rPh>
    <rPh sb="5" eb="6">
      <t>ジ</t>
    </rPh>
    <rPh sb="16" eb="18">
      <t>ニチジ</t>
    </rPh>
    <rPh sb="19" eb="21">
      <t>ゲツジ</t>
    </rPh>
    <phoneticPr fontId="2"/>
  </si>
  <si>
    <t>日次</t>
    <rPh sb="0" eb="2">
      <t>ニチジ</t>
    </rPh>
    <phoneticPr fontId="2"/>
  </si>
  <si>
    <t>月次</t>
    <rPh sb="0" eb="2">
      <t>ゲツジ</t>
    </rPh>
    <phoneticPr fontId="2"/>
  </si>
  <si>
    <t>(a1)÷
(c1)</t>
  </si>
  <si>
    <t>(a2)÷
(c2)</t>
  </si>
  <si>
    <t>(b1)÷
(c1)</t>
  </si>
  <si>
    <t>(b2)÷
(c2)</t>
  </si>
  <si>
    <t>(a1)</t>
  </si>
  <si>
    <t>(a2)</t>
  </si>
  <si>
    <t>(b1)</t>
  </si>
  <si>
    <t>(b2)</t>
  </si>
  <si>
    <t>(c1)</t>
  </si>
  <si>
    <t>(c2)</t>
  </si>
  <si>
    <t>野村ﾌｧﾝﾄﾞﾗｯﾌﾟ</t>
  </si>
  <si>
    <t>野村SMA (ｴｸﾞｾﾞｸﾃｨﾌﾞ･ﾗｯﾌﾟ)</t>
  </si>
  <si>
    <t xml:space="preserve">りそなﾌｧﾝﾄﾞﾗｯﾌﾟ </t>
  </si>
  <si>
    <t xml:space="preserve">  </t>
  </si>
  <si>
    <t xml:space="preserve"> </t>
  </si>
  <si>
    <r>
      <t>楽ﾗｯﾌﾟ（</t>
    </r>
    <r>
      <rPr>
        <sz val="11"/>
        <color rgb="FF0000FF"/>
        <rFont val="ＭＳ Ｐゴシック"/>
        <family val="3"/>
        <charset val="128"/>
      </rPr>
      <t>※</t>
    </r>
    <r>
      <rPr>
        <sz val="11"/>
        <color theme="1"/>
        <rFont val="ＭＳ Ｐゴシック"/>
        <family val="2"/>
        <charset val="128"/>
      </rPr>
      <t>）</t>
    </r>
    <phoneticPr fontId="2"/>
  </si>
  <si>
    <r>
      <t>ﾀﾞｲﾜﾌｧﾝﾄﾞﾗｯﾌﾟｵﾝﾗｲﾝ (</t>
    </r>
    <r>
      <rPr>
        <sz val="11"/>
        <color rgb="FF0000FF"/>
        <rFont val="ＭＳ Ｐゴシック"/>
        <family val="3"/>
        <charset val="128"/>
      </rPr>
      <t>※</t>
    </r>
    <r>
      <rPr>
        <sz val="11"/>
        <color theme="1"/>
        <rFont val="ＭＳ Ｐゴシック"/>
        <family val="2"/>
        <charset val="128"/>
      </rPr>
      <t>）</t>
    </r>
    <phoneticPr fontId="2"/>
  </si>
  <si>
    <r>
      <t>ON COMPASS（</t>
    </r>
    <r>
      <rPr>
        <sz val="11"/>
        <color rgb="FF0000FF"/>
        <rFont val="ＭＳ Ｐゴシック"/>
        <family val="3"/>
        <charset val="128"/>
      </rPr>
      <t>※</t>
    </r>
    <r>
      <rPr>
        <sz val="11"/>
        <color theme="1"/>
        <rFont val="ＭＳ Ｐゴシック"/>
        <family val="2"/>
        <charset val="128"/>
      </rPr>
      <t>）</t>
    </r>
    <phoneticPr fontId="2"/>
  </si>
  <si>
    <t>ﾀﾞｲﾜﾌｧﾝﾄﾞﾗｯﾌﾟ</t>
    <phoneticPr fontId="2"/>
  </si>
  <si>
    <t>全体</t>
    <rPh sb="0" eb="2">
      <t>ゼンタイ</t>
    </rPh>
    <phoneticPr fontId="2"/>
  </si>
  <si>
    <t>三井住友信託ﾌｧﾝﾄﾞﾗｯﾌﾟ (SMA)</t>
  </si>
  <si>
    <t>日興ﾌｧﾝﾄﾞﾗｯﾌﾟ （ｴﾄﾞﾓﾝﾄﾞ･ﾛｽﾁｬｲﾙﾄﾞ)</t>
  </si>
  <si>
    <t xml:space="preserve">みずほﾌｧﾝﾄﾞﾗｯﾌﾟ </t>
  </si>
  <si>
    <t xml:space="preserve">野村SMA(新規取り扱い停止) </t>
    <rPh sb="6" eb="8">
      <t>シンキ</t>
    </rPh>
    <rPh sb="8" eb="9">
      <t>ト</t>
    </rPh>
    <rPh sb="10" eb="11">
      <t>アツカ</t>
    </rPh>
    <rPh sb="12" eb="14">
      <t>テイシ</t>
    </rPh>
    <phoneticPr fontId="2"/>
  </si>
  <si>
    <t>日興ﾌｧﾝﾄﾞﾗｯﾌﾟ ﾌﾟﾗｲﾍﾞｰﾄ･ﾌﾟﾚﾐｱﾑ･
ｾﾚｸｼｮﾝ</t>
    <phoneticPr fontId="2"/>
  </si>
  <si>
    <r>
      <t>ﾌｨﾃﾞﾘﾃｨ･ｻﾞ･ﾊｲﾌﾞﾘｯﾄﾞ （</t>
    </r>
    <r>
      <rPr>
        <sz val="11"/>
        <color rgb="FF0000FF"/>
        <rFont val="ＭＳ Ｐゴシック"/>
        <family val="3"/>
        <charset val="128"/>
      </rPr>
      <t>※</t>
    </r>
    <r>
      <rPr>
        <sz val="11"/>
        <color theme="1"/>
        <rFont val="ＭＳ Ｐゴシック"/>
        <family val="2"/>
        <charset val="128"/>
      </rPr>
      <t>）</t>
    </r>
    <phoneticPr fontId="2"/>
  </si>
  <si>
    <r>
      <t>SUSTENﾛﾎﾞｱﾄﾞ （</t>
    </r>
    <r>
      <rPr>
        <sz val="11"/>
        <color rgb="FF0000FF"/>
        <rFont val="ＭＳ Ｐゴシック"/>
        <family val="3"/>
        <charset val="128"/>
      </rPr>
      <t>※</t>
    </r>
    <r>
      <rPr>
        <sz val="11"/>
        <color theme="1"/>
        <rFont val="ＭＳ Ｐゴシック"/>
        <family val="2"/>
        <charset val="128"/>
      </rPr>
      <t>）</t>
    </r>
    <phoneticPr fontId="2"/>
  </si>
  <si>
    <t>(※）ﾌｨﾃﾞﾘﾃｨはｱﾄﾞﾊﾞｲｽ担当者付きコースを含む</t>
    <rPh sb="18" eb="21">
      <t>タントウシャ</t>
    </rPh>
    <rPh sb="21" eb="22">
      <t>ツキ</t>
    </rPh>
    <rPh sb="27" eb="28">
      <t>フク</t>
    </rPh>
    <phoneticPr fontId="2"/>
  </si>
  <si>
    <t>（４-ｃ） ファンドラップ（ＳＭＡを含む）の「費用控除後」平均パフォーマンス</t>
    <rPh sb="18" eb="19">
      <t>フク</t>
    </rPh>
    <rPh sb="23" eb="25">
      <t>ヒヨウ</t>
    </rPh>
    <rPh sb="25" eb="27">
      <t>コウジョ</t>
    </rPh>
    <rPh sb="27" eb="28">
      <t>ゴ</t>
    </rPh>
    <rPh sb="29" eb="31">
      <t>ヘイキン</t>
    </rPh>
    <phoneticPr fontId="6"/>
  </si>
  <si>
    <t>②「（４-a）商品別・年間費用（計算用）」と「（４-b）商品別・平均パフォーマンス」のデータを基に、「年率リターンから年間費用を差し引いて」計算</t>
    <rPh sb="7" eb="9">
      <t>ショウヒン</t>
    </rPh>
    <rPh sb="9" eb="10">
      <t>ベツ</t>
    </rPh>
    <rPh sb="11" eb="13">
      <t>ネンカン</t>
    </rPh>
    <rPh sb="13" eb="15">
      <t>ヒヨウ</t>
    </rPh>
    <rPh sb="16" eb="19">
      <t>ケイサンヨウ</t>
    </rPh>
    <rPh sb="28" eb="30">
      <t>ショウヒン</t>
    </rPh>
    <rPh sb="30" eb="31">
      <t>ベツ</t>
    </rPh>
    <rPh sb="32" eb="34">
      <t>ヘイキン</t>
    </rPh>
    <rPh sb="47" eb="48">
      <t>モト</t>
    </rPh>
    <rPh sb="51" eb="53">
      <t>ネンリツ</t>
    </rPh>
    <rPh sb="59" eb="61">
      <t>ネンカン</t>
    </rPh>
    <rPh sb="61" eb="63">
      <t>ヒヨウ</t>
    </rPh>
    <rPh sb="64" eb="65">
      <t>サ</t>
    </rPh>
    <rPh sb="66" eb="67">
      <t>ヒ</t>
    </rPh>
    <rPh sb="70" eb="72">
      <t>ケイサン</t>
    </rPh>
    <phoneticPr fontId="6"/>
  </si>
  <si>
    <t>③年率リターンは「月次平均リターン12倍ベース」を採用</t>
    <rPh sb="1" eb="3">
      <t>ネンリツ</t>
    </rPh>
    <rPh sb="9" eb="11">
      <t>ゲツジ</t>
    </rPh>
    <rPh sb="11" eb="13">
      <t>ヘイキン</t>
    </rPh>
    <rPh sb="19" eb="20">
      <t>バイ</t>
    </rPh>
    <rPh sb="25" eb="27">
      <t>サイヨウ</t>
    </rPh>
    <phoneticPr fontId="6"/>
  </si>
  <si>
    <t>④東海東京の年間費用は東海東京証券、ウェルススクエアは福岡銀行の費用を採用。ダイワ（あんしんつながるラップ）はダイワファンドラップに含めて計算</t>
    <rPh sb="1" eb="3">
      <t>トウカイ</t>
    </rPh>
    <rPh sb="3" eb="5">
      <t>トウキョウ</t>
    </rPh>
    <rPh sb="6" eb="8">
      <t>ネンカン</t>
    </rPh>
    <rPh sb="8" eb="10">
      <t>ヒヨウ</t>
    </rPh>
    <rPh sb="11" eb="13">
      <t>トウカイ</t>
    </rPh>
    <rPh sb="13" eb="15">
      <t>トウキョウ</t>
    </rPh>
    <rPh sb="15" eb="17">
      <t>ショウケン</t>
    </rPh>
    <rPh sb="27" eb="29">
      <t>フクオカ</t>
    </rPh>
    <rPh sb="29" eb="31">
      <t>ギンコウ</t>
    </rPh>
    <rPh sb="32" eb="34">
      <t>ヒヨウ</t>
    </rPh>
    <rPh sb="35" eb="37">
      <t>サイヨウ</t>
    </rPh>
    <rPh sb="66" eb="67">
      <t>フク</t>
    </rPh>
    <rPh sb="69" eb="71">
      <t>ケイサン</t>
    </rPh>
    <phoneticPr fontId="2"/>
  </si>
  <si>
    <t>⑤三井住友信託の年間費用はファンドラップとＳＭＡの平均を採用</t>
    <rPh sb="1" eb="3">
      <t>ミツイ</t>
    </rPh>
    <rPh sb="3" eb="5">
      <t>スミトモ</t>
    </rPh>
    <rPh sb="5" eb="7">
      <t>シンタク</t>
    </rPh>
    <rPh sb="8" eb="10">
      <t>ネンカン</t>
    </rPh>
    <rPh sb="10" eb="12">
      <t>ヒヨウ</t>
    </rPh>
    <rPh sb="25" eb="27">
      <t>ヘイキン</t>
    </rPh>
    <rPh sb="28" eb="30">
      <t>サイヨウ</t>
    </rPh>
    <phoneticPr fontId="2"/>
  </si>
  <si>
    <r>
      <rPr>
        <sz val="12"/>
        <color theme="1"/>
        <rFont val="ＭＳ Ｐゴシック"/>
        <family val="3"/>
        <charset val="128"/>
      </rPr>
      <t>ラップ口座・商品名</t>
    </r>
    <r>
      <rPr>
        <sz val="11"/>
        <color theme="1"/>
        <rFont val="ＭＳ Ｐゴシック"/>
        <family val="3"/>
        <charset val="128"/>
      </rPr>
      <t xml:space="preserve">
</t>
    </r>
    <r>
      <rPr>
        <sz val="10"/>
        <color theme="1"/>
        <rFont val="ＭＳ Ｐゴシック"/>
        <family val="3"/>
        <charset val="128"/>
      </rPr>
      <t xml:space="preserve">
（</t>
    </r>
    <r>
      <rPr>
        <sz val="10"/>
        <color rgb="FF0000FF"/>
        <rFont val="ＭＳ Ｐゴシック"/>
        <family val="3"/>
        <charset val="128"/>
      </rPr>
      <t>※</t>
    </r>
    <r>
      <rPr>
        <sz val="10"/>
        <color theme="1"/>
        <rFont val="ＭＳ Ｐゴシック"/>
        <family val="3"/>
        <charset val="128"/>
      </rPr>
      <t>印は対面無しの
ロボアドバイザー形態）</t>
    </r>
    <rPh sb="3" eb="5">
      <t>コウザ</t>
    </rPh>
    <rPh sb="6" eb="9">
      <t>ショウヒンメイ</t>
    </rPh>
    <rPh sb="13" eb="14">
      <t>ジルシ</t>
    </rPh>
    <rPh sb="15" eb="17">
      <t>タイメン</t>
    </rPh>
    <rPh sb="17" eb="18">
      <t>ナ</t>
    </rPh>
    <rPh sb="29" eb="31">
      <t>ケイタイ</t>
    </rPh>
    <phoneticPr fontId="6"/>
  </si>
  <si>
    <t>費用控除後</t>
    <rPh sb="0" eb="2">
      <t>ヒヨウ</t>
    </rPh>
    <rPh sb="2" eb="4">
      <t>コウジョ</t>
    </rPh>
    <rPh sb="4" eb="5">
      <t>ゴ</t>
    </rPh>
    <phoneticPr fontId="2"/>
  </si>
  <si>
    <r>
      <t>費用控除前（</t>
    </r>
    <r>
      <rPr>
        <sz val="11"/>
        <rFont val="ＭＳ Ｐゴシック"/>
        <family val="3"/>
        <charset val="128"/>
      </rPr>
      <t>信託報酬などの運用コスト控除後）</t>
    </r>
    <rPh sb="0" eb="2">
      <t>ヒヨウ</t>
    </rPh>
    <rPh sb="2" eb="4">
      <t>コウジョ</t>
    </rPh>
    <rPh sb="4" eb="5">
      <t>マエ</t>
    </rPh>
    <rPh sb="6" eb="8">
      <t>シンタク</t>
    </rPh>
    <rPh sb="8" eb="10">
      <t>ホウシュウ</t>
    </rPh>
    <rPh sb="13" eb="15">
      <t>ウンヨウ</t>
    </rPh>
    <rPh sb="18" eb="20">
      <t>コウジョ</t>
    </rPh>
    <rPh sb="20" eb="21">
      <t>ゴ</t>
    </rPh>
    <phoneticPr fontId="2"/>
  </si>
  <si>
    <t>過去３年</t>
    <rPh sb="0" eb="2">
      <t>カコ</t>
    </rPh>
    <rPh sb="3" eb="4">
      <t>ネン</t>
    </rPh>
    <phoneticPr fontId="2"/>
  </si>
  <si>
    <t>過去５年</t>
    <rPh sb="0" eb="2">
      <t>カコ</t>
    </rPh>
    <rPh sb="3" eb="4">
      <t>ネン</t>
    </rPh>
    <phoneticPr fontId="2"/>
  </si>
  <si>
    <t>シャープ
レシオ</t>
    <phoneticPr fontId="2"/>
  </si>
  <si>
    <t>リターン
（年率
％）</t>
    <rPh sb="6" eb="8">
      <t>ネンリツ</t>
    </rPh>
    <phoneticPr fontId="2"/>
  </si>
  <si>
    <t>リスク
（年率
％）</t>
    <rPh sb="5" eb="7">
      <t>ネンリツ</t>
    </rPh>
    <phoneticPr fontId="2"/>
  </si>
  <si>
    <t>(a2-Cost)
÷(c2)</t>
    <phoneticPr fontId="2"/>
  </si>
  <si>
    <t>(a2-
Cost)</t>
    <phoneticPr fontId="2"/>
  </si>
  <si>
    <t>(a2)÷
(c2)</t>
    <phoneticPr fontId="2"/>
  </si>
  <si>
    <t>(a2)</t>
    <phoneticPr fontId="2"/>
  </si>
  <si>
    <t>(c2)</t>
    <phoneticPr fontId="2"/>
  </si>
  <si>
    <t>(※）ﾌｨﾃﾞﾘﾃｨはｱﾄﾞﾊﾞｲｽ担当者付きコースを含む</t>
  </si>
  <si>
    <t>単純
平均</t>
    <rPh sb="0" eb="2">
      <t>タンジュン</t>
    </rPh>
    <rPh sb="3" eb="5">
      <t>ヘイキン</t>
    </rPh>
    <phoneticPr fontId="2"/>
  </si>
  <si>
    <t>残高
加重
平均</t>
    <rPh sb="0" eb="2">
      <t>ザンダカ</t>
    </rPh>
    <rPh sb="3" eb="5">
      <t>カジュウ</t>
    </rPh>
    <rPh sb="6" eb="8">
      <t>ヘイキン</t>
    </rPh>
    <phoneticPr fontId="2"/>
  </si>
  <si>
    <t>（４-ｄ） ファンドラップ組み入れ対象ファンドの費用控除後リターン</t>
    <rPh sb="13" eb="14">
      <t>ク</t>
    </rPh>
    <rPh sb="15" eb="16">
      <t>イ</t>
    </rPh>
    <rPh sb="17" eb="19">
      <t>タイショウ</t>
    </rPh>
    <rPh sb="24" eb="26">
      <t>ヒヨウ</t>
    </rPh>
    <rPh sb="26" eb="29">
      <t>コウジョゴ</t>
    </rPh>
    <phoneticPr fontId="6"/>
  </si>
  <si>
    <t>①データは２０２１年末時点。対象は（４-ｃ）「費用控除後・平均シャープレシオ（過去５年）」データがある商品の組み入れ対象ファンド。償還ファンドは含まない</t>
    <rPh sb="9" eb="11">
      <t>ネンマツ</t>
    </rPh>
    <rPh sb="11" eb="13">
      <t>ジテン</t>
    </rPh>
    <rPh sb="14" eb="16">
      <t>タイショウ</t>
    </rPh>
    <rPh sb="23" eb="25">
      <t>ヒヨウ</t>
    </rPh>
    <rPh sb="25" eb="27">
      <t>コウジョ</t>
    </rPh>
    <rPh sb="27" eb="28">
      <t>ゴ</t>
    </rPh>
    <rPh sb="29" eb="31">
      <t>ヘイキン</t>
    </rPh>
    <rPh sb="39" eb="41">
      <t>カコ</t>
    </rPh>
    <rPh sb="42" eb="43">
      <t>ネン</t>
    </rPh>
    <rPh sb="51" eb="53">
      <t>ショウヒン</t>
    </rPh>
    <rPh sb="54" eb="55">
      <t>ク</t>
    </rPh>
    <rPh sb="56" eb="57">
      <t>イ</t>
    </rPh>
    <rPh sb="58" eb="60">
      <t>タイショウ</t>
    </rPh>
    <rPh sb="65" eb="67">
      <t>ショウカン</t>
    </rPh>
    <rPh sb="72" eb="73">
      <t>フク</t>
    </rPh>
    <phoneticPr fontId="6"/>
  </si>
  <si>
    <t>順位</t>
    <rPh sb="0" eb="2">
      <t>ジュンイ</t>
    </rPh>
    <phoneticPr fontId="6"/>
  </si>
  <si>
    <r>
      <t>ラップ口座・商品名</t>
    </r>
    <r>
      <rPr>
        <sz val="9"/>
        <color indexed="8"/>
        <rFont val="ＭＳ Ｐゴシック"/>
        <family val="3"/>
        <charset val="128"/>
      </rPr>
      <t/>
    </r>
    <phoneticPr fontId="6"/>
  </si>
  <si>
    <t>年間費用</t>
    <rPh sb="0" eb="2">
      <t>ネンカン</t>
    </rPh>
    <rPh sb="2" eb="4">
      <t>ヒヨウ</t>
    </rPh>
    <phoneticPr fontId="6"/>
  </si>
  <si>
    <t>組み入れ対象ファンド名（一部略称）</t>
    <rPh sb="0" eb="1">
      <t>ク</t>
    </rPh>
    <rPh sb="2" eb="3">
      <t>イ</t>
    </rPh>
    <rPh sb="4" eb="6">
      <t>タイショウ</t>
    </rPh>
    <rPh sb="10" eb="11">
      <t>メイ</t>
    </rPh>
    <rPh sb="12" eb="14">
      <t>イチブ</t>
    </rPh>
    <rPh sb="14" eb="16">
      <t>リャクショウ</t>
    </rPh>
    <phoneticPr fontId="6"/>
  </si>
  <si>
    <t>運用会社（略称）</t>
    <rPh sb="0" eb="2">
      <t>ウンヨウ</t>
    </rPh>
    <rPh sb="2" eb="4">
      <t>カイシャ</t>
    </rPh>
    <rPh sb="5" eb="7">
      <t>リャクショウ</t>
    </rPh>
    <phoneticPr fontId="6"/>
  </si>
  <si>
    <t>QUICK大分類</t>
    <rPh sb="5" eb="8">
      <t>ダイブンルイ</t>
    </rPh>
    <phoneticPr fontId="6"/>
  </si>
  <si>
    <t>リスク階級</t>
    <rPh sb="3" eb="5">
      <t>カイキュウ</t>
    </rPh>
    <phoneticPr fontId="6"/>
  </si>
  <si>
    <t>インデックス型</t>
    <rPh sb="6" eb="7">
      <t>ガタ</t>
    </rPh>
    <phoneticPr fontId="6"/>
  </si>
  <si>
    <t>設定年月</t>
    <rPh sb="0" eb="2">
      <t>セッテイ</t>
    </rPh>
    <rPh sb="2" eb="4">
      <t>ネンゲツ</t>
    </rPh>
    <phoneticPr fontId="6"/>
  </si>
  <si>
    <t>インベスター・リターン</t>
    <phoneticPr fontId="6"/>
  </si>
  <si>
    <t>費用控除後インベスター・リターン</t>
    <rPh sb="0" eb="5">
      <t>ヒヨウコウジョゴ</t>
    </rPh>
    <phoneticPr fontId="6"/>
  </si>
  <si>
    <t>残高比率(2021年末）</t>
    <rPh sb="0" eb="2">
      <t>ザンダカ</t>
    </rPh>
    <rPh sb="2" eb="4">
      <t>ヒリツ</t>
    </rPh>
    <rPh sb="9" eb="11">
      <t>ネンマツ</t>
    </rPh>
    <phoneticPr fontId="6"/>
  </si>
  <si>
    <t>残高比率(20年末）</t>
    <rPh sb="0" eb="2">
      <t>ザンダカ</t>
    </rPh>
    <rPh sb="2" eb="4">
      <t>ヒリツ</t>
    </rPh>
    <rPh sb="7" eb="9">
      <t>ネンマツ</t>
    </rPh>
    <phoneticPr fontId="6"/>
  </si>
  <si>
    <t>残高比率(18年末）</t>
    <rPh sb="0" eb="2">
      <t>ザンダカ</t>
    </rPh>
    <rPh sb="2" eb="4">
      <t>ヒリツ</t>
    </rPh>
    <rPh sb="7" eb="9">
      <t>ネンマツ</t>
    </rPh>
    <phoneticPr fontId="6"/>
  </si>
  <si>
    <t>残高比率(16年末）</t>
    <rPh sb="0" eb="2">
      <t>ザンダカ</t>
    </rPh>
    <rPh sb="2" eb="4">
      <t>ヒリツ</t>
    </rPh>
    <rPh sb="7" eb="9">
      <t>ネンマツ</t>
    </rPh>
    <phoneticPr fontId="6"/>
  </si>
  <si>
    <t>残高(2021年末）</t>
    <rPh sb="0" eb="2">
      <t>ザンダカ</t>
    </rPh>
    <rPh sb="7" eb="9">
      <t>ネンマツ</t>
    </rPh>
    <phoneticPr fontId="6"/>
  </si>
  <si>
    <t>残高(20年末）</t>
    <rPh sb="0" eb="2">
      <t>ザンダカ</t>
    </rPh>
    <rPh sb="5" eb="7">
      <t>ネンマツ</t>
    </rPh>
    <phoneticPr fontId="6"/>
  </si>
  <si>
    <t>残高(18年末）</t>
    <rPh sb="0" eb="2">
      <t>ザンダカ</t>
    </rPh>
    <rPh sb="5" eb="7">
      <t>ネンマツ</t>
    </rPh>
    <phoneticPr fontId="6"/>
  </si>
  <si>
    <t>残高(16年末）</t>
    <rPh sb="0" eb="2">
      <t>ザンダカ</t>
    </rPh>
    <rPh sb="5" eb="7">
      <t>ネンマツ</t>
    </rPh>
    <phoneticPr fontId="6"/>
  </si>
  <si>
    <t>コード</t>
    <phoneticPr fontId="6"/>
  </si>
  <si>
    <t xml:space="preserve">ＧＳ日本株厳選投資Ｆ(ダイワ投資一任) </t>
  </si>
  <si>
    <t xml:space="preserve">ｺﾞｰﾙﾄﾞﾏﾝ </t>
  </si>
  <si>
    <t xml:space="preserve">国内株式 </t>
  </si>
  <si>
    <t>35312169</t>
  </si>
  <si>
    <t xml:space="preserve">ＵＢＳ Ｇ株式厳選投資 Ｂ(ダイワ投資一任) </t>
  </si>
  <si>
    <t xml:space="preserve">ＵＢＳ </t>
  </si>
  <si>
    <t xml:space="preserve">先進国株式 </t>
  </si>
  <si>
    <t>50312169</t>
  </si>
  <si>
    <t xml:space="preserve">ＵＢＳ Ｇ株式厳選投資 Ａ(ダイワ投資一任) </t>
  </si>
  <si>
    <t>50311169</t>
  </si>
  <si>
    <t xml:space="preserve">外国債券アクティブＦ Ａ(ダイワ投資一任) </t>
  </si>
  <si>
    <t xml:space="preserve">ﾌｨﾃﾞﾘﾃｨ </t>
  </si>
  <si>
    <t xml:space="preserve">先進国債券(投資適格) </t>
  </si>
  <si>
    <t>32311169</t>
  </si>
  <si>
    <t xml:space="preserve">厳選株ファンド･Ｈ(ダイワ投資一任専用) </t>
  </si>
  <si>
    <t xml:space="preserve">ｽﾊﾟｰｸｽ </t>
  </si>
  <si>
    <t xml:space="preserve">その他 </t>
  </si>
  <si>
    <t>80311184</t>
  </si>
  <si>
    <t xml:space="preserve">外国債券アクティブＦ Ｂ(ダイワ投資一任) </t>
  </si>
  <si>
    <t>32312169</t>
  </si>
  <si>
    <t xml:space="preserve">ダイワ･ゴールド･Ｆ(ダイワ投資一任専用) </t>
  </si>
  <si>
    <t xml:space="preserve">大和 </t>
  </si>
  <si>
    <t xml:space="preserve">コモディティ </t>
  </si>
  <si>
    <t>04311206</t>
  </si>
  <si>
    <t xml:space="preserve">円建債券アクティブ･Ｆ(ダイワ投資一任) </t>
  </si>
  <si>
    <t xml:space="preserve">ｱﾑﾝﾃﾞｨ </t>
  </si>
  <si>
    <t xml:space="preserve">国内債券 </t>
  </si>
  <si>
    <t>58311169</t>
  </si>
  <si>
    <t xml:space="preserve">米国中期債運用戦略Ｆ(ダイワ投資一任専用) </t>
  </si>
  <si>
    <t xml:space="preserve">三井住友DS </t>
  </si>
  <si>
    <t>7931417B</t>
  </si>
  <si>
    <t xml:space="preserve">米国株リバーサル戦略 Ｂ(ダイワ投資一任) </t>
  </si>
  <si>
    <t>79318169</t>
  </si>
  <si>
    <t xml:space="preserve">米国株リバーサル戦略 Ａ(ダイワ投資一任) </t>
  </si>
  <si>
    <t>79317169</t>
  </si>
  <si>
    <t xml:space="preserve">ダイワ日本成長株Ｆ(ダイワ投資一任) </t>
  </si>
  <si>
    <t>0431L169</t>
  </si>
  <si>
    <t xml:space="preserve">ＢＲ･アメリカ大陸ＬＳ･Ｆ(ダイワ投資一任) </t>
  </si>
  <si>
    <t xml:space="preserve">ﾌﾞﾗｯｸﾛｯｸ </t>
  </si>
  <si>
    <t>48313169</t>
  </si>
  <si>
    <t xml:space="preserve">ＪＰＭオルタナティブ戦略(ダイワ投資一任) </t>
  </si>
  <si>
    <t>0431G169</t>
  </si>
  <si>
    <t xml:space="preserve">企業価値フォーカス･Ｆ･ヘッジ型(投資一任) </t>
  </si>
  <si>
    <t>79311184</t>
  </si>
  <si>
    <t xml:space="preserve">ＵＳ-ＲＥＩＴネクスト･Ｆ Ｂ(投資一任) </t>
  </si>
  <si>
    <t xml:space="preserve">海外REIT </t>
  </si>
  <si>
    <t>04314219</t>
  </si>
  <si>
    <t xml:space="preserve">ＵＳ-ＲＥＩＴネクスト･Ｆ Ａ(投資一任) </t>
  </si>
  <si>
    <t>04313219</t>
  </si>
  <si>
    <t xml:space="preserve">クオンツアクティブＪ-ＲＥＩＴ･Ｆ(一任) </t>
  </si>
  <si>
    <t xml:space="preserve">国内REIT </t>
  </si>
  <si>
    <t>04315219</t>
  </si>
  <si>
    <t xml:space="preserve">厳選コモディティ・Ｆ(ダイワ投資一任専用) </t>
  </si>
  <si>
    <t>04312219</t>
  </si>
  <si>
    <t xml:space="preserve">日本アジア厳選株Ｆ･Ｈ(ダイワ投資一任) </t>
  </si>
  <si>
    <t>8031121A</t>
  </si>
  <si>
    <t xml:space="preserve">ＵＢＳ新興国株式厳選投資Ｆ(投資一任) </t>
  </si>
  <si>
    <t xml:space="preserve">新興国株式 </t>
  </si>
  <si>
    <t>5031121A</t>
  </si>
  <si>
    <t>楽ﾗｯﾌﾟ</t>
    <phoneticPr fontId="6"/>
  </si>
  <si>
    <t xml:space="preserve">日本株式インデックス・オープン </t>
  </si>
  <si>
    <t xml:space="preserve">ｽﾃｰﾄｽﾄﾘｰﾄ </t>
  </si>
  <si>
    <t>55311165</t>
  </si>
  <si>
    <t xml:space="preserve">先進国株式インデックス・オープン(Ｈ有) </t>
  </si>
  <si>
    <t>55314165</t>
  </si>
  <si>
    <t xml:space="preserve">先進国債券インデックス・オープン(Ｈ有) </t>
  </si>
  <si>
    <t>55316165</t>
  </si>
  <si>
    <t xml:space="preserve">日本債券インデックス・オープン </t>
  </si>
  <si>
    <t>55312165</t>
  </si>
  <si>
    <t xml:space="preserve">新興国債券インデックス・オープン </t>
  </si>
  <si>
    <t xml:space="preserve">新興国債券 </t>
  </si>
  <si>
    <t>55318165</t>
  </si>
  <si>
    <t xml:space="preserve">たわらノーロード　新興国株式＜ラップ＞ </t>
  </si>
  <si>
    <t xml:space="preserve">AMOne </t>
  </si>
  <si>
    <t>47318166</t>
  </si>
  <si>
    <t xml:space="preserve">たわらノーロード　先進国リート＜ラップ＞ </t>
  </si>
  <si>
    <t>47317166</t>
  </si>
  <si>
    <t xml:space="preserve">新興国株式インデックス・オープン </t>
  </si>
  <si>
    <t>55317165</t>
  </si>
  <si>
    <t xml:space="preserve">たわらノーロード　先進国株式＜ラップ＞ </t>
  </si>
  <si>
    <t>47315166</t>
  </si>
  <si>
    <t xml:space="preserve">米国社債５-１０年インデ(Ｈ)Ｆ(ラップ) </t>
  </si>
  <si>
    <t xml:space="preserve">楽天 </t>
  </si>
  <si>
    <t>9I312213</t>
  </si>
  <si>
    <t xml:space="preserve">米国社債１-５年インデ(Ｈ)Ｆ(ラップ) </t>
  </si>
  <si>
    <t>9I311213</t>
  </si>
  <si>
    <t xml:space="preserve">たわらノーロード　国内リート＜ラップ＞ </t>
  </si>
  <si>
    <t>47314166</t>
  </si>
  <si>
    <t xml:space="preserve">先進国株式インデックス・オープン </t>
  </si>
  <si>
    <t>55313165</t>
  </si>
  <si>
    <t xml:space="preserve">米国社債インデックス・オープン２ </t>
  </si>
  <si>
    <t>55311191</t>
  </si>
  <si>
    <t xml:space="preserve">たわらノーロード　先進国債券＜ラップ＞ </t>
  </si>
  <si>
    <t>47316166</t>
  </si>
  <si>
    <t xml:space="preserve">先進国債券インデックス・オープン </t>
  </si>
  <si>
    <t>55315165</t>
  </si>
  <si>
    <t xml:space="preserve">Ｇ･ボンド･ファンドＦ(限Ｈ) </t>
  </si>
  <si>
    <t xml:space="preserve">ｷｬﾋﾟﾀﾙ </t>
  </si>
  <si>
    <t xml:space="preserve">グローバル債券 </t>
  </si>
  <si>
    <t>9331615C</t>
  </si>
  <si>
    <t xml:space="preserve">Ｇ･アロケーション･ファンドＦ(限Ｈ) </t>
  </si>
  <si>
    <t xml:space="preserve">バランス </t>
  </si>
  <si>
    <t>9331515C</t>
  </si>
  <si>
    <t xml:space="preserve">キャピタル日本株式ファンドＦ </t>
  </si>
  <si>
    <t>9331115C</t>
  </si>
  <si>
    <t xml:space="preserve">グローバル中期債ファンドＦ(米ドル売円買) </t>
  </si>
  <si>
    <t>9331217A</t>
  </si>
  <si>
    <t xml:space="preserve">キャピタル世界配当成長ファンドＦ </t>
  </si>
  <si>
    <t>9331415C</t>
  </si>
  <si>
    <t xml:space="preserve">エマ・ストラテジーＦ毎月米ドル売り円買い </t>
  </si>
  <si>
    <t>9331315C</t>
  </si>
  <si>
    <t xml:space="preserve">Ｇ･ハイインカム債ファンドＦ米ドル売円買 </t>
  </si>
  <si>
    <t>9331715C</t>
  </si>
  <si>
    <t xml:space="preserve">キャピタル世界株式ファンドＦ </t>
  </si>
  <si>
    <t>9331215C</t>
  </si>
  <si>
    <t xml:space="preserve">ニューワールド･ファンドＦ(米ドル売円買) </t>
  </si>
  <si>
    <t xml:space="preserve">グローバル株式 </t>
  </si>
  <si>
    <t>9331117A</t>
  </si>
  <si>
    <t>ON COMPASS</t>
    <phoneticPr fontId="6"/>
  </si>
  <si>
    <t xml:space="preserve">ＭＳＶ内外ＥＴＦ資産配分Ｆ（Ｆコース） </t>
  </si>
  <si>
    <t xml:space="preserve">ﾏﾈｯｸｽ </t>
  </si>
  <si>
    <t>AL316166</t>
  </si>
  <si>
    <t xml:space="preserve">ＭＳＶ内外ＥＴＦ資産配分Ｆ（Ｅコース） </t>
  </si>
  <si>
    <t>AL315166</t>
  </si>
  <si>
    <t xml:space="preserve">ＭＳＶ内外ＥＴＦ資産配分Ｆ（Ｇコース） </t>
  </si>
  <si>
    <t>AL317166</t>
  </si>
  <si>
    <t xml:space="preserve">ＭＳＶ内外ＥＴＦ資産配分Ｆ（Ｄコース） </t>
  </si>
  <si>
    <t>AL314166</t>
  </si>
  <si>
    <t xml:space="preserve">ＭＳＶ内外ＥＴＦ資産配分Ｆ（Ｈコース） </t>
  </si>
  <si>
    <t>AL318166</t>
  </si>
  <si>
    <t xml:space="preserve">ＭＳＶ内外ＥＴＦ資産配分Ｆ（Ｃコース） </t>
  </si>
  <si>
    <t>AL313166</t>
  </si>
  <si>
    <t xml:space="preserve">ＭＳＶ内外ＥＴＦ資産配分Ｆ（Ｂコース） </t>
  </si>
  <si>
    <t>AL312166</t>
  </si>
  <si>
    <t xml:space="preserve">ＭＳＶ内外ＥＴＦ資産配分Ｆ（Ａコース） </t>
  </si>
  <si>
    <t>AL311166</t>
  </si>
  <si>
    <t xml:space="preserve">ＰＩＭＣＯ世界インカム戦略Ａ(ＳＭＡＥＷ) </t>
  </si>
  <si>
    <t xml:space="preserve">野村 </t>
  </si>
  <si>
    <t xml:space="preserve">先進国債券(格付混在) </t>
  </si>
  <si>
    <t>01314178</t>
  </si>
  <si>
    <t xml:space="preserve">ＰＩＭＣＯ世界インカム戦略Ｂ(ＳＭＡＥＷ) </t>
  </si>
  <si>
    <t>01315178</t>
  </si>
  <si>
    <t xml:space="preserve">スパークス･厳選投資Ｆ(野村ＳＭＡ･ＥＷ向) </t>
  </si>
  <si>
    <t>80311178</t>
  </si>
  <si>
    <t xml:space="preserve">ノムラ日本債券オープン(野村ＳＭＡ・ＥＷ) </t>
  </si>
  <si>
    <t>01318153</t>
  </si>
  <si>
    <t xml:space="preserve">米国株式Ｆ Ｂ(Ｈ無)(野村ＳＭＡ･ＥＷ) </t>
  </si>
  <si>
    <t>32312188</t>
  </si>
  <si>
    <t xml:space="preserve">東京海上･日本債券ＯＰ(野村ＳＭＡ･ＥＷ) </t>
  </si>
  <si>
    <t xml:space="preserve">東京海上 </t>
  </si>
  <si>
    <t>49311153</t>
  </si>
  <si>
    <t xml:space="preserve">キャピタル世界株式ファンドＮＦ </t>
  </si>
  <si>
    <t>93311184</t>
  </si>
  <si>
    <t xml:space="preserve">世界割安成長株投信Ｂ(Ｈ無)(ＳＭＡ･ＥＷ) </t>
  </si>
  <si>
    <t>32314208</t>
  </si>
  <si>
    <t xml:space="preserve">米国株式Ｆ Ａ(Ｈ有)(野村ＳＭＡ･ＥＷ) </t>
  </si>
  <si>
    <t>32311188</t>
  </si>
  <si>
    <t xml:space="preserve">野村米国国債部分ラダーＦ Ｂ(ＳＭＡ･ＥＷ) </t>
  </si>
  <si>
    <t>0131C154</t>
  </si>
  <si>
    <t xml:space="preserve">野村Ｇ･クオリティ･グロースＢ(ＳＭＡＥＷ) </t>
  </si>
  <si>
    <t>01314168</t>
  </si>
  <si>
    <t xml:space="preserve">野村日本債券インデ(野村ＳＭＡ・ＥＷ向け) </t>
  </si>
  <si>
    <t>01319153</t>
  </si>
  <si>
    <t xml:space="preserve">世界割安成長株投信Ａ(Ｈ)(ＳＭＡ･ＥＷ) </t>
  </si>
  <si>
    <t>32313208</t>
  </si>
  <si>
    <t xml:space="preserve">野村外国債インデＢコース(ＳＭＡ・ＥＷ) </t>
  </si>
  <si>
    <t>0131F154</t>
  </si>
  <si>
    <t xml:space="preserve">キャピタル世界株式ファンドＮＦ(限定H) </t>
  </si>
  <si>
    <t>93311188</t>
  </si>
  <si>
    <t xml:space="preserve">野村米国国債部分ラダーＦ Ａ(ＳＭＡ･ＥＷ) </t>
  </si>
  <si>
    <t>0131B154</t>
  </si>
  <si>
    <t xml:space="preserve">野村外国債券アクティブＦ Ａ(ＳＭＡ･ＥＷ) </t>
  </si>
  <si>
    <t>01316154</t>
  </si>
  <si>
    <t xml:space="preserve">野村Ｇ･クオリティ･グロースＡ(ＳＭＡＥＷ) </t>
  </si>
  <si>
    <t>01313168</t>
  </si>
  <si>
    <t xml:space="preserve">ＧＳ世界債券オープンＡ(野村ＳＭＡ・ＥＷ) </t>
  </si>
  <si>
    <t>35311153</t>
  </si>
  <si>
    <t xml:space="preserve">シュローダー日本ファンド(ＳＭＡ・ＥＷ向) </t>
  </si>
  <si>
    <t xml:space="preserve">ｼｭﾛｰﾀﾞｰ </t>
  </si>
  <si>
    <t>20311153</t>
  </si>
  <si>
    <t xml:space="preserve">ＧＳ世界債券オープンＢ(野村ＳＭＡ・ＥＷ) </t>
  </si>
  <si>
    <t>35312153</t>
  </si>
  <si>
    <t xml:space="preserve">野村外国債インデＡコース(ＳＭＡ･ＥＷ) </t>
  </si>
  <si>
    <t>01312168</t>
  </si>
  <si>
    <t xml:space="preserve">野村世界ＲＥＩＴファンドＢ(ＳＭＡ・ＥＷ) </t>
  </si>
  <si>
    <t>0131H154</t>
  </si>
  <si>
    <t xml:space="preserve">野村Ｇ･ボンド･アクティブ･Ｆ(ＳＭＡ･ＥＷ) </t>
  </si>
  <si>
    <t>0131A154</t>
  </si>
  <si>
    <t xml:space="preserve">ハイイールドボンドＯＰ Ｂ(ＳＭＡ･ＥＷ) </t>
  </si>
  <si>
    <t xml:space="preserve">先進国債券(非投資適格) </t>
  </si>
  <si>
    <t>01319154</t>
  </si>
  <si>
    <t xml:space="preserve">ハイイールドボンドＯＰ Ａ(ＳＭＡ･ＥＷ) </t>
  </si>
  <si>
    <t>01318154</t>
  </si>
  <si>
    <t xml:space="preserve">野村外国株インデＢコース(ＳＭＡ・ＥＷ) </t>
  </si>
  <si>
    <t>01314154</t>
  </si>
  <si>
    <t xml:space="preserve">野村外国債券アクティブＦ Ｂ(ＳＭＡ･ＥＷ) </t>
  </si>
  <si>
    <t>01317154</t>
  </si>
  <si>
    <t xml:space="preserve">ノムラ･ザ･セレクト(野村ＳＭＡ･ＥＷ向け) </t>
  </si>
  <si>
    <t>01316153</t>
  </si>
  <si>
    <t xml:space="preserve">野村ジャパンドリーム(野村ＳＭＡ・ＥＷ) </t>
  </si>
  <si>
    <t>01315153</t>
  </si>
  <si>
    <t xml:space="preserve">米国バリュー･ストラテジー･F B(SMA･EW) </t>
  </si>
  <si>
    <t>01314188</t>
  </si>
  <si>
    <t xml:space="preserve">野村Ｊ－ＲＥＩＴインデ(野村ＳＭＡ・ＥＷ) </t>
  </si>
  <si>
    <t>0131A153</t>
  </si>
  <si>
    <t xml:space="preserve">インサイト･Ｇ･クレジットＡ(ＳＭＡ･ＥＷ) </t>
  </si>
  <si>
    <t xml:space="preserve">BNYﾒﾛﾝ </t>
  </si>
  <si>
    <t>85311218</t>
  </si>
  <si>
    <t xml:space="preserve">野村世界ＲＥＩＴインデ(ＳＭＡ・ＥＷ向け) </t>
  </si>
  <si>
    <t>0131I154</t>
  </si>
  <si>
    <t xml:space="preserve">野村世界ＲＥＩＴファンドＡ(ＳＭＡ・ＥＷ) </t>
  </si>
  <si>
    <t>0131G154</t>
  </si>
  <si>
    <t xml:space="preserve">ノムラスマートプレミアム(ＳＭＡ・ＥＷ向) </t>
  </si>
  <si>
    <t>0131K154</t>
  </si>
  <si>
    <t xml:space="preserve">野村ＴＯＰＩＸインデックス(ＳＭＡ・ＥＷ) </t>
  </si>
  <si>
    <t>01317153</t>
  </si>
  <si>
    <t xml:space="preserve">Ｈ付外債･スマートβ･Ｆ(野村ＳＭＡ･ＥＷ) </t>
  </si>
  <si>
    <t xml:space="preserve">三井住友TAM </t>
  </si>
  <si>
    <t>64317218</t>
  </si>
  <si>
    <t xml:space="preserve">野村ハリス外株バリューＦ Ｂ(ＳＭＡ･ＥＷ) </t>
  </si>
  <si>
    <t>01318168</t>
  </si>
  <si>
    <t xml:space="preserve">グローバル･エクイティ(野村ＳＭＡ･ＥＷ)Ｂ </t>
  </si>
  <si>
    <t>32312153</t>
  </si>
  <si>
    <t xml:space="preserve">野村外国株インデＡコース(ＳＭＡ･ＥＷ) </t>
  </si>
  <si>
    <t>01311168</t>
  </si>
  <si>
    <t xml:space="preserve">セレクト･オポチュニティ(野村ＳＭＡ･ＥＷ) </t>
  </si>
  <si>
    <t>01314153</t>
  </si>
  <si>
    <t xml:space="preserve">グローバル･エクイティ(野村ＳＭＡ･ＥＷ)Ａ </t>
  </si>
  <si>
    <t>32311153</t>
  </si>
  <si>
    <t xml:space="preserve">ノムラ新興国債券ファンズ(ＳＭＡ・ＥＷ) </t>
  </si>
  <si>
    <t>01315154</t>
  </si>
  <si>
    <t xml:space="preserve">野村ハリス外株バリューＦ Ａ(ＳＭＡ･ＥＷ) </t>
  </si>
  <si>
    <t>01317168</t>
  </si>
  <si>
    <t xml:space="preserve">ＵＢＳ海外株式Ｆ Ａヘッジ有(ＳＭＡ･ＥＷ) </t>
  </si>
  <si>
    <t>50311153</t>
  </si>
  <si>
    <t xml:space="preserve">ＵＢＳ海外株式Ｆ Ｂヘッジ無(ＳＭＡ･ＥＷ) </t>
  </si>
  <si>
    <t>50312153</t>
  </si>
  <si>
    <t xml:space="preserve">米国バリュー･ストラテジー･F A(SMA･EW) </t>
  </si>
  <si>
    <t>01313188</t>
  </si>
  <si>
    <t xml:space="preserve">ＪＰＭ中小型株オープン(野村ＳＭＡ・ＥＷ) </t>
  </si>
  <si>
    <t xml:space="preserve">JPﾓﾙｶﾞﾝ </t>
  </si>
  <si>
    <t>17311153</t>
  </si>
  <si>
    <t xml:space="preserve">Ｗ･バリュー･アロケＢ(Ｈ無/ＳＭＡ･ＥＷ) </t>
  </si>
  <si>
    <t>58312178</t>
  </si>
  <si>
    <t xml:space="preserve">ストラテ･バリュー･ＯＰ(野村ＳＭＡ･ＥＷ) </t>
  </si>
  <si>
    <t>01313153</t>
  </si>
  <si>
    <t xml:space="preserve">野村日本小型株セレクト(ＳＭＡ･ＥＷ) </t>
  </si>
  <si>
    <t>01311192</t>
  </si>
  <si>
    <t xml:space="preserve">インサイト･Ｇ･クレジットＢ(ＳＭＡ･ＥＷ) </t>
  </si>
  <si>
    <t>85312218</t>
  </si>
  <si>
    <t xml:space="preserve">グローバル･アセット･モデル(ＳＭＡ･ＥＷ) </t>
  </si>
  <si>
    <t>0131J154</t>
  </si>
  <si>
    <t xml:space="preserve">ノムラ新興国株ファンズ Ｂ(ＳＭＡ・ＥＷ) </t>
  </si>
  <si>
    <t>01313154</t>
  </si>
  <si>
    <t xml:space="preserve">野村豪州債券ファンドＢ(ＳＭＡ・ＥＷ向け) </t>
  </si>
  <si>
    <t>0131E154</t>
  </si>
  <si>
    <t xml:space="preserve">野村日経２２５インデックス(ＳＭＡ･ＥＷ) </t>
  </si>
  <si>
    <t>01311202</t>
  </si>
  <si>
    <t xml:space="preserve">野村豪州債券ファンドＡ(ＳＭＡ・ＥＷ向け) </t>
  </si>
  <si>
    <t>0131D154</t>
  </si>
  <si>
    <t xml:space="preserve">リサーチ･アクティブＯＰ(野村ＳＭＡ･ＥＷ) </t>
  </si>
  <si>
    <t>01312153</t>
  </si>
  <si>
    <t xml:space="preserve">Ｗ･バリュー･アロケＡ(Ｈ有/ＳＭＡ･ＥＷ) </t>
  </si>
  <si>
    <t>58311178</t>
  </si>
  <si>
    <t xml:space="preserve">世界好配当株投信(野村ＳＭＡ・ＥＷ向け) </t>
  </si>
  <si>
    <t>01311154</t>
  </si>
  <si>
    <t xml:space="preserve">コムジェスト新興成株 ＢＨ無(ＳＭＡ･ＥＷ) </t>
  </si>
  <si>
    <t xml:space="preserve">ﾆｯｾｲ </t>
  </si>
  <si>
    <t>29312184</t>
  </si>
  <si>
    <t xml:space="preserve">ブルーベイ･トータルリターン(ＳＭＡ･ＥＷ) </t>
  </si>
  <si>
    <t>0131L154</t>
  </si>
  <si>
    <t xml:space="preserve">Ｇ･リサーチ･フォーカス株 Ｂ(ＳＭＡ･ＥＷ) </t>
  </si>
  <si>
    <t>01316168</t>
  </si>
  <si>
    <t xml:space="preserve">ノムラ新興国株ファンズ Ａ(ＳＭＡ・ＥＷ) </t>
  </si>
  <si>
    <t>01312154</t>
  </si>
  <si>
    <t xml:space="preserve">コムジェスト新興成株 Ａ限Ｈ(ＳＭＡ･ＥＷ) </t>
  </si>
  <si>
    <t>29311184</t>
  </si>
  <si>
    <t xml:space="preserve">Ｇ･リサーチ･フォーカス株 Ａ(ＳＭＡ･ＥＷ) </t>
  </si>
  <si>
    <t>01315168</t>
  </si>
  <si>
    <t xml:space="preserve">野村ファンドラップ債券プレミア </t>
  </si>
  <si>
    <t>0131316A</t>
  </si>
  <si>
    <t xml:space="preserve">野村ファンドラップ外国株　Ｂコース </t>
  </si>
  <si>
    <t>0131306A</t>
  </si>
  <si>
    <t xml:space="preserve">野村日本債券インデックス（一任口座） </t>
  </si>
  <si>
    <t>01313082</t>
  </si>
  <si>
    <t xml:space="preserve">野村外国株インデックス B（一任口座） </t>
  </si>
  <si>
    <t>01314082</t>
  </si>
  <si>
    <t xml:space="preserve">野村外国債券インデックス B（一任口座） </t>
  </si>
  <si>
    <t>01315082</t>
  </si>
  <si>
    <t xml:space="preserve">野村ファンドラップ外国株　Ａコース </t>
  </si>
  <si>
    <t>0131206A</t>
  </si>
  <si>
    <t xml:space="preserve">野村ファンドラップ外国債券　Ｂコース </t>
  </si>
  <si>
    <t>0131506A</t>
  </si>
  <si>
    <t xml:space="preserve">野村外国株インデックス A（一任口座） </t>
  </si>
  <si>
    <t>0131117C</t>
  </si>
  <si>
    <t xml:space="preserve">野村ファンドラップ外国債券　Ａコース </t>
  </si>
  <si>
    <t>0131406A</t>
  </si>
  <si>
    <t xml:space="preserve">野村外国債券インデックス A（一任口座） </t>
  </si>
  <si>
    <t>0131217C</t>
  </si>
  <si>
    <t xml:space="preserve">野村ファンドラップ日本株 </t>
  </si>
  <si>
    <t>0131106A</t>
  </si>
  <si>
    <t xml:space="preserve">野村ファンドラップオルタナティブプレミア </t>
  </si>
  <si>
    <t>0131416A</t>
  </si>
  <si>
    <t xml:space="preserve">野村日本株インデックス（一任口座） </t>
  </si>
  <si>
    <t>01312082</t>
  </si>
  <si>
    <t xml:space="preserve">野村外国株(含む新興国)インデ B(一任口座) </t>
  </si>
  <si>
    <t>0131717C</t>
  </si>
  <si>
    <t xml:space="preserve">野村世界REITインデックス B（一任口座） </t>
  </si>
  <si>
    <t>01316082</t>
  </si>
  <si>
    <t xml:space="preserve">野村外国債(含む新興国)インデ B(一任口座) </t>
  </si>
  <si>
    <t>0131517C</t>
  </si>
  <si>
    <t xml:space="preserve">野村外国株(含む新興国)インデ A(一任口座) </t>
  </si>
  <si>
    <t>0131617C</t>
  </si>
  <si>
    <t xml:space="preserve">野村外国債(含む新興国)インデ A(一任口座) </t>
  </si>
  <si>
    <t>0131417C</t>
  </si>
  <si>
    <t xml:space="preserve">野村ファンドラップＲＥＩＴプレミア　Ｂ </t>
  </si>
  <si>
    <t>0131216A</t>
  </si>
  <si>
    <t xml:space="preserve">野村ファンドラップＲＥＩＴプレミア　Ａ </t>
  </si>
  <si>
    <t>0131116A</t>
  </si>
  <si>
    <t xml:space="preserve">野村世界REITインデックス A（一任口座） </t>
  </si>
  <si>
    <t>0131317C</t>
  </si>
  <si>
    <t xml:space="preserve">ダイワＦＷ 日本債券セレクト </t>
  </si>
  <si>
    <t>0431307B</t>
  </si>
  <si>
    <t xml:space="preserve">ダイワＦＷ 日本株式セレクト </t>
  </si>
  <si>
    <t>0431207B</t>
  </si>
  <si>
    <t xml:space="preserve">ダイワＦＷ 外国株式セレクト </t>
  </si>
  <si>
    <t>0431407B</t>
  </si>
  <si>
    <t xml:space="preserve">ダイワＦＷ ヘッジファンドセレクト </t>
  </si>
  <si>
    <t>0431B07B</t>
  </si>
  <si>
    <t xml:space="preserve">ダイワＦＷ 外国債券セレクト </t>
  </si>
  <si>
    <t>0431607B</t>
  </si>
  <si>
    <t xml:space="preserve">ダイワＦＷ 外国株式セレクト ＥＭプラス </t>
  </si>
  <si>
    <t>0431507B</t>
  </si>
  <si>
    <t xml:space="preserve">ダイワＦＷ Ｊ－ＲＥＩＴセレクト </t>
  </si>
  <si>
    <t>0431807B</t>
  </si>
  <si>
    <t xml:space="preserve">ダイワＦＷ 外国ＲＥＩＴセレクト </t>
  </si>
  <si>
    <t>0431907B</t>
  </si>
  <si>
    <t xml:space="preserve">ダイワＦＷ 外国債券インデ(Ｈ有) </t>
  </si>
  <si>
    <t>04317169</t>
  </si>
  <si>
    <t xml:space="preserve">ダイワＦＷ コモディティセレクト </t>
  </si>
  <si>
    <t>0431A07B</t>
  </si>
  <si>
    <t xml:space="preserve">ダイワＦＷ 外国債券セレクト ＥＭプラス </t>
  </si>
  <si>
    <t>0431707B</t>
  </si>
  <si>
    <t xml:space="preserve">ダイワＦＷ 外国株式インデ(Ｈ有) </t>
  </si>
  <si>
    <t>04314169</t>
  </si>
  <si>
    <t xml:space="preserve">ダイワＦＷ 日本債券インデ </t>
  </si>
  <si>
    <t>0431K169</t>
  </si>
  <si>
    <t xml:space="preserve">ダイワＦＷ 外国ＲＥＩＴインデ(Ｈ有) </t>
  </si>
  <si>
    <t>04319169</t>
  </si>
  <si>
    <t xml:space="preserve">ダイワＦＷ 日経２２５インデ </t>
  </si>
  <si>
    <t>0431J169</t>
  </si>
  <si>
    <t xml:space="preserve">ダイワＦＷ ＴＯＰＩＸインデ </t>
  </si>
  <si>
    <t>0431I169</t>
  </si>
  <si>
    <t xml:space="preserve">ダイワＦＷ 外国株式インデ(Ｈ無) </t>
  </si>
  <si>
    <t>04315169</t>
  </si>
  <si>
    <t xml:space="preserve">ダイワＦＷ 外国債券インデ(Ｈ無) </t>
  </si>
  <si>
    <t>04318169</t>
  </si>
  <si>
    <t xml:space="preserve">ダイワＦＷ Ｊ－ＲＥＩＴインデ </t>
  </si>
  <si>
    <t>0431H169</t>
  </si>
  <si>
    <t xml:space="preserve">ダイワＦＷ 外国ＲＥＩＴインデ(Ｈ無) </t>
  </si>
  <si>
    <t>0431A169</t>
  </si>
  <si>
    <t xml:space="preserve">ダイワＦＷ 外国投資適格社債Ｆ(Ｈ有) </t>
  </si>
  <si>
    <t>0431E169</t>
  </si>
  <si>
    <t xml:space="preserve">ダイワＦＷ 外国株式インデＥＭプラ(Ｈ無) </t>
  </si>
  <si>
    <t>04313169</t>
  </si>
  <si>
    <t xml:space="preserve">ダイワＦＷ 外国債券インデＥＭプラ(Ｈ無) </t>
  </si>
  <si>
    <t>04316169</t>
  </si>
  <si>
    <t xml:space="preserve">ダイワＦＷ コモディティ･プラス･Ｆ </t>
  </si>
  <si>
    <t>0431B169</t>
  </si>
  <si>
    <t xml:space="preserve">ダイワＦラップ 債券総合戦略セレクト </t>
  </si>
  <si>
    <t>04311218</t>
  </si>
  <si>
    <t xml:space="preserve">ダイワＦＷ 外国株式最小分散Ｆ(Ｈ有) </t>
  </si>
  <si>
    <t>0431C169</t>
  </si>
  <si>
    <t xml:space="preserve">ダイワＦＷ 外国投資適格社債Ｆ(Ｈ無) </t>
  </si>
  <si>
    <t>0431F169</t>
  </si>
  <si>
    <t xml:space="preserve">ダイワＦラップ 複合資産戦略セレクト </t>
  </si>
  <si>
    <t>04312218</t>
  </si>
  <si>
    <t xml:space="preserve">ダイワＦＷ 外国株式最小分散Ｆ(Ｈ無) </t>
  </si>
  <si>
    <t>0431D169</t>
  </si>
  <si>
    <t xml:space="preserve">ＳＭＢＣファンドラップ・日本債 </t>
  </si>
  <si>
    <t>7931J072</t>
  </si>
  <si>
    <t xml:space="preserve">ＳＭＢＣファンドラップ・米国株 </t>
  </si>
  <si>
    <t>79317072</t>
  </si>
  <si>
    <t xml:space="preserve">ＳＭＢＣファンドラップ・日本バリュー株 </t>
  </si>
  <si>
    <t>79313072</t>
  </si>
  <si>
    <t xml:space="preserve">ＳＭＢＣファンドラップ・ヘッジファンド </t>
  </si>
  <si>
    <t>79316072</t>
  </si>
  <si>
    <t xml:space="preserve">ＳＭＢＣファンドラップ・日本グロース株 </t>
  </si>
  <si>
    <t>7931H072</t>
  </si>
  <si>
    <t xml:space="preserve">ＳＭＢＣファンドラップ・米国債 </t>
  </si>
  <si>
    <t>7931E072</t>
  </si>
  <si>
    <t xml:space="preserve">ＳＭＢＣファンドラップ・欧州株 </t>
  </si>
  <si>
    <t>79318072</t>
  </si>
  <si>
    <t xml:space="preserve">ＳＭＢＣファンドラップ・Ｇ－ＲＥＩＴ </t>
  </si>
  <si>
    <t>79315072</t>
  </si>
  <si>
    <t xml:space="preserve">ＳＭＢＣファンドラップ・新興国株 </t>
  </si>
  <si>
    <t>79319072</t>
  </si>
  <si>
    <t xml:space="preserve">ＳＭＢＣファンドラップ・新興国債 </t>
  </si>
  <si>
    <t>7931G072</t>
  </si>
  <si>
    <t xml:space="preserve">ＳＭＢＣファンドラップ・Ｊ－ＲＥＩＴ </t>
  </si>
  <si>
    <t>79314072</t>
  </si>
  <si>
    <t xml:space="preserve">ＳＭＢＣファンドラップ・日本中小型株 </t>
  </si>
  <si>
    <t>7931I072</t>
  </si>
  <si>
    <t xml:space="preserve">ＳＭＢＣファンドラップ・欧州債 </t>
  </si>
  <si>
    <t>7931F072</t>
  </si>
  <si>
    <t xml:space="preserve">ＳＭＢＣファンドラップ・コモディティ </t>
  </si>
  <si>
    <t>7931A072</t>
  </si>
  <si>
    <t xml:space="preserve">ＦＷ（ウエルス・スクエア）債券・安定型 </t>
  </si>
  <si>
    <t>0131C16A</t>
  </si>
  <si>
    <t xml:space="preserve">ＦＷ（ウエルス・スクエア）外国株式 </t>
  </si>
  <si>
    <t>0131B16A</t>
  </si>
  <si>
    <t xml:space="preserve">ＦＷ（ウエルス・スクエア）外国債券 </t>
  </si>
  <si>
    <t>0131E16A</t>
  </si>
  <si>
    <t xml:space="preserve">ＦＷ（ウエルス・スクエア）日本株式 </t>
  </si>
  <si>
    <t>0131A16A</t>
  </si>
  <si>
    <t xml:space="preserve">ＦＷ（ウエルス・スクエア）債券・成長型 </t>
  </si>
  <si>
    <t>0131D16A</t>
  </si>
  <si>
    <t xml:space="preserve">ＦＷ（ウエルス・スクエア）ＲＥＩＴ </t>
  </si>
  <si>
    <t>0131F16A</t>
  </si>
  <si>
    <t xml:space="preserve">ＦＷ（ウエルス・スクエア）債券安定プラス </t>
  </si>
  <si>
    <t>01311184</t>
  </si>
  <si>
    <t xml:space="preserve">ＦＷ（ウエルス・スクエア）オルタナティブ </t>
  </si>
  <si>
    <t>0131G16A</t>
  </si>
  <si>
    <t>日興ｸﾞﾛｰﾊﾞﾙ･ﾌｧﾝｽﾞ-日本大型株式</t>
  </si>
  <si>
    <t>ｴﾄﾞﾓﾝ･ﾄﾞｩ･ﾛｽﾁｬｲﾙﾄﾞ</t>
    <phoneticPr fontId="6"/>
  </si>
  <si>
    <t>G1136</t>
  </si>
  <si>
    <t>日興ｸﾞﾛｰﾊﾞﾙ･ﾌｧﾝｽﾞ-ｸﾞﾛｰﾊﾞﾙ株式</t>
  </si>
  <si>
    <t>G1138</t>
  </si>
  <si>
    <t xml:space="preserve">日興ＦＷ・日本債券ファンド </t>
  </si>
  <si>
    <t>7931417A</t>
  </si>
  <si>
    <t>日興ｸﾞﾛｰﾊﾞﾙ･ﾌｧﾝｽﾞ-ｵﾙﾀﾅﾃｨﾌ</t>
    <phoneticPr fontId="6"/>
  </si>
  <si>
    <t>G1143</t>
  </si>
  <si>
    <t>日興ｸﾞﾛｰﾊﾞﾙ･ﾌｧﾝｽﾞ-ｸﾞﾛｰﾊﾞﾙ債券</t>
  </si>
  <si>
    <t>G1141</t>
  </si>
  <si>
    <t>日興ｸﾞﾛｰﾊﾞﾙ･ﾌｧﾝｽﾞ-日本小型株式</t>
  </si>
  <si>
    <t>G1137</t>
  </si>
  <si>
    <t>日興ｸﾞﾛｰﾊﾞﾙ･ﾌｧﾝｽﾞ-ﾊｲｲｰﾙﾄﾞ債券</t>
  </si>
  <si>
    <t>G1142</t>
  </si>
  <si>
    <t>日興ｸﾞﾛｰﾊﾞﾙ･ﾌｧﾝｽﾞ-ｴﾏｰｼﾞﾝｸﾞ株式</t>
  </si>
  <si>
    <t>G1139</t>
  </si>
  <si>
    <t>日興ｸﾞﾛｰﾊﾞﾙ･ﾌｧﾝｽﾞ-不動産(REIT)</t>
  </si>
  <si>
    <t>G1144</t>
  </si>
  <si>
    <t>日興ｸﾞﾛｰﾊﾞﾙ･ﾌｧﾝｽﾞ-ｺﾓﾃﾞｨﾃｨ･</t>
  </si>
  <si>
    <t>G1145</t>
  </si>
  <si>
    <t xml:space="preserve">ＤＩＡＭ国内債券パッシブ・ファンド </t>
  </si>
  <si>
    <t>47312091</t>
  </si>
  <si>
    <t xml:space="preserve">ＤＩＡＭ外国株式パッシブ・ファンド </t>
  </si>
  <si>
    <t>47314091</t>
  </si>
  <si>
    <t xml:space="preserve">ＤＩＡＭ国内株式パッシブ・ファンド </t>
  </si>
  <si>
    <t>47311091</t>
  </si>
  <si>
    <t xml:space="preserve">ＤＩＡＭ外国債券パッシブ・ファンド </t>
  </si>
  <si>
    <t>47315091</t>
  </si>
  <si>
    <t xml:space="preserve">Ｇ・リート・アクティブＦ（ラップ向け） </t>
  </si>
  <si>
    <t xml:space="preserve">三菱UFJ国際 </t>
  </si>
  <si>
    <t>0331120C</t>
  </si>
  <si>
    <t xml:space="preserve">ＤＩＡＭコモディティパッシブ・ファンド </t>
  </si>
  <si>
    <t>47313091</t>
  </si>
  <si>
    <t xml:space="preserve">日本債券インデックスＦ(ファンドラップ) </t>
  </si>
  <si>
    <t>47313086</t>
  </si>
  <si>
    <t xml:space="preserve">外国株式インデックスＦ(ファンドラップ) </t>
  </si>
  <si>
    <t>47314086</t>
  </si>
  <si>
    <t xml:space="preserve">日本株式インデックスＦ(ファンドラップ) </t>
  </si>
  <si>
    <t>47318086</t>
  </si>
  <si>
    <t xml:space="preserve">世界リートファンド(ファンドラップ) </t>
  </si>
  <si>
    <t>4731A086</t>
  </si>
  <si>
    <t xml:space="preserve">新興国株式Ｆ(ファンドラップ) </t>
  </si>
  <si>
    <t>47319086</t>
  </si>
  <si>
    <t xml:space="preserve">外国債券インデックスＦ(ファンドラップ) </t>
  </si>
  <si>
    <t>47315086</t>
  </si>
  <si>
    <t xml:space="preserve">新興国現地通貨建債券Ｆ(ファンドラップ) </t>
  </si>
  <si>
    <t>47316086</t>
  </si>
  <si>
    <t xml:space="preserve">債券ストラテジック･アロケ戦略(ラップ) </t>
  </si>
  <si>
    <t>4731515B</t>
  </si>
  <si>
    <t xml:space="preserve">外国株式変動抑制型(ラップ) </t>
  </si>
  <si>
    <t>4731615B</t>
  </si>
  <si>
    <t xml:space="preserve">ＤＩＡＭ新興国株インカムプラスＦ(ラップ) </t>
  </si>
  <si>
    <t>4731915A</t>
  </si>
  <si>
    <t xml:space="preserve">日本株式変動抑制型(ラップ) </t>
  </si>
  <si>
    <t>4731315B</t>
  </si>
  <si>
    <t xml:space="preserve">グローバル･マクロ戦略(ラップ) </t>
  </si>
  <si>
    <t>4731815B</t>
  </si>
  <si>
    <t xml:space="preserve">コモディティ･インデックスＦ(ラップ) </t>
  </si>
  <si>
    <t>47317086</t>
  </si>
  <si>
    <t xml:space="preserve">外国債券インデックスＦ&lt;Ｈ有&gt;(ラップ) </t>
  </si>
  <si>
    <t>4731C15A</t>
  </si>
  <si>
    <t xml:space="preserve">新興国株式インデックス&lt;Ｈ無&gt;(ラップ) </t>
  </si>
  <si>
    <t>4731415A</t>
  </si>
  <si>
    <t xml:space="preserve">外国債券(為替リスク抑制型)(ラップ) </t>
  </si>
  <si>
    <t>4731715B</t>
  </si>
  <si>
    <t xml:space="preserve">新興国債券インデックス&lt;Ｈ無&gt;(ラップ) </t>
  </si>
  <si>
    <t>4731515A</t>
  </si>
  <si>
    <t xml:space="preserve">シラー･グローバルＲＥＩＴ(ラップ) </t>
  </si>
  <si>
    <t>4731915B</t>
  </si>
  <si>
    <t xml:space="preserve">Ｊ－ＲＥＩＴインデックスＦ(ラップ) </t>
  </si>
  <si>
    <t>4731D15A</t>
  </si>
  <si>
    <t xml:space="preserve">先進国ＲＥＩＴインデックス&lt;Ｈ無&gt;(ラップ) </t>
  </si>
  <si>
    <t>4731615A</t>
  </si>
  <si>
    <t xml:space="preserve">外国株式インデックスＦ&lt;Ｈ有&gt;(ラップ) </t>
  </si>
  <si>
    <t>4731B15A</t>
  </si>
  <si>
    <t xml:space="preserve">先進国ＲＥＩＴインデックス&lt;Ｈ有&gt;(ラップ) </t>
  </si>
  <si>
    <t>4731715A</t>
  </si>
  <si>
    <t xml:space="preserve">国内株式ＳＭＴＢセレクション(ＳＭＡ専用) </t>
  </si>
  <si>
    <t>64312152</t>
  </si>
  <si>
    <t xml:space="preserve">外国株式ＳＭＴＢセレクション(ＳＭＡ専用) </t>
  </si>
  <si>
    <t>64311157</t>
  </si>
  <si>
    <t xml:space="preserve">国内債券ＳＭＴＢセレクション(ＳＭＡ専用) </t>
  </si>
  <si>
    <t>6431113A</t>
  </si>
  <si>
    <t xml:space="preserve">ヘッジＦ　ＳＭＴＢセレクション（ＳＭＡ） </t>
  </si>
  <si>
    <t>64312171</t>
  </si>
  <si>
    <t xml:space="preserve">外国債券ＳＭＴＢセレクション(ＳＭＡ専用) </t>
  </si>
  <si>
    <t>64311155</t>
  </si>
  <si>
    <t xml:space="preserve">Ｊリートインデックスオープン(ＳＭＡ) </t>
  </si>
  <si>
    <t>64312091</t>
  </si>
  <si>
    <t xml:space="preserve">グローバルリートインデックスＯＰ(ＳＭＡ) </t>
  </si>
  <si>
    <t>64313091</t>
  </si>
  <si>
    <t xml:space="preserve">ゴールド･ファンド 為替Ｈあり(ＳＭＡ専用) </t>
  </si>
  <si>
    <t xml:space="preserve">日興 </t>
  </si>
  <si>
    <t>02319179</t>
  </si>
  <si>
    <t xml:space="preserve">コモディティ・オープン(ＳＭＡ) </t>
  </si>
  <si>
    <t>64314091</t>
  </si>
  <si>
    <t xml:space="preserve">外国株式インデックスオープン(ＳＭＡ) </t>
  </si>
  <si>
    <t>64312072</t>
  </si>
  <si>
    <t xml:space="preserve">日本株式インデックスオープン(ＳＭＡ) </t>
  </si>
  <si>
    <t>64311072</t>
  </si>
  <si>
    <t xml:space="preserve">外国債券インデックスオープン(ＳＭＡ) </t>
  </si>
  <si>
    <t>64314072</t>
  </si>
  <si>
    <t xml:space="preserve">中小型株式オープン(ＳＭＡ専用) </t>
  </si>
  <si>
    <t>64311091</t>
  </si>
  <si>
    <t xml:space="preserve">国内株式アクティブバリューＦ(ＳＭＡ専用) </t>
  </si>
  <si>
    <t>02311191</t>
  </si>
  <si>
    <t xml:space="preserve">ＪＰＸ日経インデ４００・ＯＰ(ＳＭＡ専用) </t>
  </si>
  <si>
    <t>64313152</t>
  </si>
  <si>
    <t xml:space="preserve">ピクテ マルチストラテジー リンク(ＳＭＡ) </t>
  </si>
  <si>
    <t>64311161</t>
  </si>
  <si>
    <t xml:space="preserve">バンクローン・ＯＰ(米ドル)(ＳＭＡ専用) </t>
  </si>
  <si>
    <t>6431413A</t>
  </si>
  <si>
    <t xml:space="preserve">新興国株インデックスオープン(ＳＭＡ) </t>
  </si>
  <si>
    <t>6431210C</t>
  </si>
  <si>
    <t xml:space="preserve">日本成長株集中投資ファンド（ＳＭＡ専用） </t>
  </si>
  <si>
    <t>35311214</t>
  </si>
  <si>
    <t xml:space="preserve">Ｄｉｖｅｒｓｉｆｉｅｄ リンクＦ(ＳＭＡ) </t>
  </si>
  <si>
    <t>6431120C</t>
  </si>
  <si>
    <t xml:space="preserve">国内株式エンハンスト運用戦略Ｆ(ＳＭＡ) </t>
  </si>
  <si>
    <t>02311152</t>
  </si>
  <si>
    <t xml:space="preserve">ノムラ日本株ベータＨ戦略Ｆ（ＳＭＡ専用） </t>
  </si>
  <si>
    <t>0131219A</t>
  </si>
  <si>
    <t xml:space="preserve">ＭＳＩＭＧ株コンセントレイトＦ(ＳＭＡ専) </t>
  </si>
  <si>
    <t>64311204</t>
  </si>
  <si>
    <t xml:space="preserve">米国株式ＬＳファンド（ＳＭＡ専用） </t>
  </si>
  <si>
    <t>6431217A</t>
  </si>
  <si>
    <t xml:space="preserve">ブランディワイン･グローバル株Ｆ(ＳＭＡ) </t>
  </si>
  <si>
    <t xml:space="preserve">ﾌﾗﾝｸﾘﾝ･ﾃﾝﾌﾟﾙﾄﾝ </t>
  </si>
  <si>
    <t>5331121A</t>
  </si>
  <si>
    <t xml:space="preserve">キャピタル･ニューエコノミー･ファンドＮＦ </t>
  </si>
  <si>
    <t>9331121A</t>
  </si>
  <si>
    <t xml:space="preserve">コモディティＬＳアルファＦ(ＳＭＡ専用) </t>
  </si>
  <si>
    <t>64312197</t>
  </si>
  <si>
    <t xml:space="preserve">ブルーベイクレジットＬＳファンド(ＳＭＡ) </t>
  </si>
  <si>
    <t>64312147</t>
  </si>
  <si>
    <t xml:space="preserve">ウエスタン・グローバル債券F(ＳＭＡ専用) </t>
  </si>
  <si>
    <t>5331218A</t>
  </si>
  <si>
    <t xml:space="preserve">ＳｕＭｉ ＴＲＵＳＴ/ＳＭＡＲＳ(ＳＭＡ) </t>
  </si>
  <si>
    <t>64313161</t>
  </si>
  <si>
    <t xml:space="preserve">米株イントラデイ･トレンド戦略Ｆ(ＳＭＡ) </t>
  </si>
  <si>
    <t>6431320A</t>
  </si>
  <si>
    <t xml:space="preserve">外国債券アクティブセレクトＦ(ＳＭＡ専用) </t>
  </si>
  <si>
    <t>32312217</t>
  </si>
  <si>
    <t xml:space="preserve">ＵＢＳ合併裁定戦略ファンド（ＳＭＡ専用） </t>
  </si>
  <si>
    <t>5031119A</t>
  </si>
  <si>
    <t xml:space="preserve">ＨＦリターン・ターゲット・Ｆ・Ｈ(ＳＭＡ) </t>
  </si>
  <si>
    <t>6431121A</t>
  </si>
  <si>
    <t xml:space="preserve">新興国債券インデックス・ＯＰ(ＳＭＡ専用) </t>
  </si>
  <si>
    <t>64313128</t>
  </si>
  <si>
    <t xml:space="preserve">バンクローン・ＯＰ(円)(ＳＭＡ専用) </t>
  </si>
  <si>
    <t>6431213A</t>
  </si>
  <si>
    <t xml:space="preserve">ユーロ最高格付国債インカムＦ(ＳＭＡ専用) </t>
  </si>
  <si>
    <t xml:space="preserve">ﾋﾟｸﾃ </t>
  </si>
  <si>
    <t>42312072</t>
  </si>
  <si>
    <t xml:space="preserve">バンクローン・ＯＰ(豪ドル)(ＳＭＡ専用) </t>
  </si>
  <si>
    <t>6431313A</t>
  </si>
  <si>
    <t xml:space="preserve">日本債券インデックスオープン(ＳＭＡ) </t>
  </si>
  <si>
    <t>64313072</t>
  </si>
  <si>
    <t xml:space="preserve">バンクローン・ＯＰ(ユーロ)(ＳＭＡ専用) </t>
  </si>
  <si>
    <t>6431513A</t>
  </si>
  <si>
    <t xml:space="preserve">いちよしファンドラップ専用 内外株式 </t>
  </si>
  <si>
    <t xml:space="preserve">いちよし </t>
  </si>
  <si>
    <t>AD311152</t>
  </si>
  <si>
    <t xml:space="preserve">いちよしファンドラップ専用オルタナティブ </t>
  </si>
  <si>
    <t>AD313152</t>
  </si>
  <si>
    <t xml:space="preserve">いちよしファンドラップ専用 内外債券 </t>
  </si>
  <si>
    <t>AD312152</t>
  </si>
  <si>
    <t xml:space="preserve">ダイワ外国債券インデ(Ｈ有)(ＳＭＡ) </t>
  </si>
  <si>
    <t>04319172</t>
  </si>
  <si>
    <t xml:space="preserve">ダイワ日本債券インデ(ＳＭＡ) </t>
  </si>
  <si>
    <t>04315172</t>
  </si>
  <si>
    <t xml:space="preserve">日本株･バリュー発掘Ｆ･ヘッジ(ＳＭＡ専用) </t>
  </si>
  <si>
    <t>04311129</t>
  </si>
  <si>
    <t xml:space="preserve">ダイワ外国株式インデ(Ｈ有)(ＳＭＡ) </t>
  </si>
  <si>
    <t>04317172</t>
  </si>
  <si>
    <t xml:space="preserve">ダイワ外国為替債券戦略ファンド（ＳＭＡ） </t>
  </si>
  <si>
    <t>04311111</t>
  </si>
  <si>
    <t xml:space="preserve">ダイワ外国債券インデ(Ｈ無)(ＳＭＡ) </t>
  </si>
  <si>
    <t>0431A172</t>
  </si>
  <si>
    <t xml:space="preserve">ダイワ外国株式インデ(Ｈ無)(ＳＭＡ) </t>
  </si>
  <si>
    <t>04318172</t>
  </si>
  <si>
    <t xml:space="preserve">ダイワ外国ＲＥＩＴインデ(Ｈ有)(ＳＭＡ) </t>
  </si>
  <si>
    <t>0431B172</t>
  </si>
  <si>
    <t xml:space="preserve">ダイワＴＯＰＩＸインデ(ＳＭＡ) </t>
  </si>
  <si>
    <t>04313172</t>
  </si>
  <si>
    <t xml:space="preserve">ダイワ日本株バリュー発掘ファンド(ＳＭＡ) </t>
  </si>
  <si>
    <t>0431106A</t>
  </si>
  <si>
    <t xml:space="preserve">ダイワ日経２２５インデ(ＳＭＡ) </t>
  </si>
  <si>
    <t>04314172</t>
  </si>
  <si>
    <t xml:space="preserve">ダイワＦＥグローバルバリュー株Ｆ(ＳＭＡ) </t>
  </si>
  <si>
    <t>04311106</t>
  </si>
  <si>
    <t xml:space="preserve">ダイワＪ－ＲＥＩＴインデ(ＳＭＡ) </t>
  </si>
  <si>
    <t>04316172</t>
  </si>
  <si>
    <t xml:space="preserve">ファンダメンタル･アクティブ･Ｆ(ＳＭＡ) </t>
  </si>
  <si>
    <t>79316153</t>
  </si>
  <si>
    <t xml:space="preserve">ダイワ米国厳選バリュー株Ｆ(ダイワＳＭＡ) </t>
  </si>
  <si>
    <t>04312153</t>
  </si>
  <si>
    <t xml:space="preserve">日本株ニュー･グロース･Ｆ(ＳＭＡ専用) </t>
  </si>
  <si>
    <t>0431214C</t>
  </si>
  <si>
    <t xml:space="preserve">ダイワ外国ＲＥＩＴインデ(Ｈ無)(ＳＭＡ) </t>
  </si>
  <si>
    <t>0431C172</t>
  </si>
  <si>
    <t xml:space="preserve">日本超長期国債インデックスＦ(ラップ向け) </t>
  </si>
  <si>
    <t>0331320C</t>
  </si>
  <si>
    <t xml:space="preserve">三菱ＵＦＪ ヘッジ付外国債券オープン </t>
  </si>
  <si>
    <t>03315127</t>
  </si>
  <si>
    <t xml:space="preserve">先進国株式インデックスＦ(ラップ向け) </t>
  </si>
  <si>
    <t>0331119C</t>
  </si>
  <si>
    <t xml:space="preserve">ファンド・マネジャー（国内株式） </t>
  </si>
  <si>
    <t>0331107A</t>
  </si>
  <si>
    <t xml:space="preserve">国内債券セレクション(ラップ向) </t>
  </si>
  <si>
    <t>03316173</t>
  </si>
  <si>
    <t xml:space="preserve">海外株式セレクション(ラップ向け) </t>
  </si>
  <si>
    <t>03318173</t>
  </si>
  <si>
    <t xml:space="preserve">ヘッジファンドセレクション(ラップ向け) </t>
  </si>
  <si>
    <t>0331A173</t>
  </si>
  <si>
    <t xml:space="preserve">国内株式セレクション(ラップ向) </t>
  </si>
  <si>
    <t>03315173</t>
  </si>
  <si>
    <t xml:space="preserve">海外債券セレクション(ラップ向け) </t>
  </si>
  <si>
    <t>03319173</t>
  </si>
  <si>
    <t xml:space="preserve">オルタナティブ資産セレクション(ラップ向) </t>
  </si>
  <si>
    <t>03317173</t>
  </si>
  <si>
    <t xml:space="preserve">Ｓ＆Ｐ５００インデックスＦ(Ｈ有)(ラップ) </t>
  </si>
  <si>
    <t>03312212</t>
  </si>
  <si>
    <t xml:space="preserve">米国国債７-１０年ラダーＦ(Ｈ無)（ラップ) </t>
  </si>
  <si>
    <t>03311212</t>
  </si>
  <si>
    <t xml:space="preserve">ファンド・マネジャー（海外債券） </t>
  </si>
  <si>
    <t>0331507A</t>
  </si>
  <si>
    <t xml:space="preserve">国内債券インデックスファンド(ラップ向け) </t>
  </si>
  <si>
    <t>03312203</t>
  </si>
  <si>
    <t xml:space="preserve">ＪＡＰＡＮクオリティ１５０インデ(ラップ) </t>
  </si>
  <si>
    <t>03313164</t>
  </si>
  <si>
    <t xml:space="preserve">ヘッジ付先進国株式インデックスオープン </t>
  </si>
  <si>
    <t>03315146</t>
  </si>
  <si>
    <t xml:space="preserve">Ｊ－ＲＥＩＴインデックスファンド(ラップ) </t>
  </si>
  <si>
    <t>03311154</t>
  </si>
  <si>
    <t xml:space="preserve">先進国ロング・ショート戦略Ｆ(ラップ向け) </t>
  </si>
  <si>
    <t>03314203</t>
  </si>
  <si>
    <t xml:space="preserve">ショートデュレーション円インカム(ラップ) </t>
  </si>
  <si>
    <t>03317177</t>
  </si>
  <si>
    <t xml:space="preserve">ワールド・コモディティ・ＯＰ(ラップ向け) </t>
  </si>
  <si>
    <t>03313151</t>
  </si>
  <si>
    <t xml:space="preserve">先進国高格付国債ファンド（ラップ向け） </t>
  </si>
  <si>
    <t>03314155</t>
  </si>
  <si>
    <t xml:space="preserve">米国国債７-１０年ラダーＦ(Ｈ有)(ラップ) </t>
  </si>
  <si>
    <t>03316177</t>
  </si>
  <si>
    <t xml:space="preserve">ファンド・マネジャー（海外株式） </t>
  </si>
  <si>
    <t>0331407A</t>
  </si>
  <si>
    <t xml:space="preserve">西国債７-１０年ラダーＦ(Ｈ有)(ラップ) </t>
  </si>
  <si>
    <t>03311203</t>
  </si>
  <si>
    <t xml:space="preserve">ファンド・マネジャー（国内債券） </t>
  </si>
  <si>
    <t>0331207A</t>
  </si>
  <si>
    <t xml:space="preserve">ファンド・マネジャー（海外リート） </t>
  </si>
  <si>
    <t>0331607A</t>
  </si>
  <si>
    <t xml:space="preserve">日本株プライムニュートラル･Ｆ(ラップ向) </t>
  </si>
  <si>
    <t>0331305C</t>
  </si>
  <si>
    <t xml:space="preserve">ＡＭＰヘッジ付Ｇ･インフラ債券Ｆ(ラップ) </t>
  </si>
  <si>
    <t>03313154</t>
  </si>
  <si>
    <t xml:space="preserve">ＡＭＰ グローバル･インフラ株式Ｆ(ラップ) </t>
  </si>
  <si>
    <t>03311164</t>
  </si>
  <si>
    <t xml:space="preserve">ダイナミックアロケーションＦ(ラップ向け) </t>
  </si>
  <si>
    <t>0331121B</t>
  </si>
  <si>
    <t xml:space="preserve">好配当日本株ファンド（ラップ向け） </t>
  </si>
  <si>
    <t>03313155</t>
  </si>
  <si>
    <t xml:space="preserve">好配当海外株ファンド（ラップ向け） </t>
  </si>
  <si>
    <t>03318153</t>
  </si>
  <si>
    <t xml:space="preserve">仏国債７-１０年ラダーＦ(Ｈ有)(ラップ) </t>
  </si>
  <si>
    <t>03313193</t>
  </si>
  <si>
    <t xml:space="preserve">ＪＰＸ日経４００インデＦ(ラップ向け) </t>
  </si>
  <si>
    <t>03317152</t>
  </si>
  <si>
    <t xml:space="preserve">新興国債券インデＦ(ラップ向け) </t>
  </si>
  <si>
    <t>03316152</t>
  </si>
  <si>
    <t xml:space="preserve">新興国株式インデＦ(ラップ向け) </t>
  </si>
  <si>
    <t>03315152</t>
  </si>
  <si>
    <t xml:space="preserve">ラップ向けインデックスｆ 先進国株式 </t>
  </si>
  <si>
    <t>03316214</t>
  </si>
  <si>
    <t xml:space="preserve">ラップ向けインデックスｆ　国内株式 </t>
  </si>
  <si>
    <t>03313214</t>
  </si>
  <si>
    <t xml:space="preserve">ラップ向けインデックスｆ 先進国債券 </t>
  </si>
  <si>
    <t>03317214</t>
  </si>
  <si>
    <t xml:space="preserve">ラップ向けインデックスｆ　国内債券 </t>
  </si>
  <si>
    <t>03314214</t>
  </si>
  <si>
    <t xml:space="preserve">ラップ向けインデックスｆ 先進国リート </t>
  </si>
  <si>
    <t>03318214</t>
  </si>
  <si>
    <t xml:space="preserve">ラップ向けインデックスｆ 新興国株式 </t>
  </si>
  <si>
    <t>03319214</t>
  </si>
  <si>
    <t xml:space="preserve">ラップ向けインデックスｆ 新興国債券 </t>
  </si>
  <si>
    <t>0331A214</t>
  </si>
  <si>
    <t xml:space="preserve">ＡＲ国内バリュー株式Ｆ（ファンドラップ） </t>
  </si>
  <si>
    <t>47317191</t>
  </si>
  <si>
    <t xml:space="preserve">ラップ向けインデックスｆ 国内リート </t>
  </si>
  <si>
    <t>03315214</t>
  </si>
  <si>
    <t xml:space="preserve">外国株式アクティブファンドＳ（ラップ） </t>
  </si>
  <si>
    <t>03313191</t>
  </si>
  <si>
    <t xml:space="preserve">国内株式アクティブＦセレクション(ラップ) </t>
  </si>
  <si>
    <t>47311191</t>
  </si>
  <si>
    <t xml:space="preserve">外国債券アクティブファンドＳ（ラップ） </t>
  </si>
  <si>
    <t>03314191</t>
  </si>
  <si>
    <t xml:space="preserve">インターナショナル株式アクティブＦラップ </t>
  </si>
  <si>
    <t>79317192</t>
  </si>
  <si>
    <t xml:space="preserve">リアル･リターン･Ｆ(ＳＭＡ)(為替ヘッジ無) </t>
  </si>
  <si>
    <t>85311193</t>
  </si>
  <si>
    <t>②並びは、「費用控除後・平均シャープレシオ（過去５年）」の大きい順商品順ごとに、商品内残高比率（２０２１年末時点）の大きい順</t>
    <rPh sb="1" eb="2">
      <t>ナラ</t>
    </rPh>
    <rPh sb="29" eb="30">
      <t>オオ</t>
    </rPh>
    <rPh sb="32" eb="33">
      <t>ジュン</t>
    </rPh>
    <rPh sb="33" eb="35">
      <t>ショウヒン</t>
    </rPh>
    <rPh sb="35" eb="36">
      <t>ジュン</t>
    </rPh>
    <rPh sb="40" eb="42">
      <t>ショウヒン</t>
    </rPh>
    <rPh sb="42" eb="43">
      <t>ナイ</t>
    </rPh>
    <rPh sb="43" eb="45">
      <t>ザンダカ</t>
    </rPh>
    <rPh sb="45" eb="47">
      <t>ヒリツ</t>
    </rPh>
    <rPh sb="52" eb="54">
      <t>ネンマツ</t>
    </rPh>
    <rPh sb="54" eb="56">
      <t>ジテン</t>
    </rPh>
    <rPh sb="58" eb="59">
      <t>オオ</t>
    </rPh>
    <rPh sb="61" eb="62">
      <t>ジュン</t>
    </rPh>
    <phoneticPr fontId="6"/>
  </si>
  <si>
    <t>⑥リスク階級は「ＱＵＩＣＫファンド・リスク」、価格変動リスクをＴＯＰＩＸ（東証株価指数）との相対評価により最小の「1」から６段階に区分、外国籍投信および設定後４ヵ月未満は計算せず。</t>
    <rPh sb="4" eb="6">
      <t>カイキュウ</t>
    </rPh>
    <rPh sb="65" eb="67">
      <t>クブン</t>
    </rPh>
    <rPh sb="68" eb="71">
      <t>ガイコクセキ</t>
    </rPh>
    <rPh sb="71" eb="73">
      <t>トウシン</t>
    </rPh>
    <rPh sb="76" eb="79">
      <t>セッテイゴ</t>
    </rPh>
    <rPh sb="81" eb="82">
      <t>ゲツ</t>
    </rPh>
    <rPh sb="82" eb="84">
      <t>ミマン</t>
    </rPh>
    <rPh sb="85" eb="87">
      <t>ケイサン</t>
    </rPh>
    <phoneticPr fontId="6"/>
  </si>
  <si>
    <t>④商品ごとの費用は（４-ａ）「費用一覧」の年間費用（計算用）を採用し、「安定型」などコースによっては費用が異なる場合も含めた商品別の平均的費用</t>
    <rPh sb="1" eb="3">
      <t>ショウヒン</t>
    </rPh>
    <rPh sb="6" eb="8">
      <t>ヒヨウ</t>
    </rPh>
    <rPh sb="15" eb="17">
      <t>ヒヨウ</t>
    </rPh>
    <rPh sb="17" eb="19">
      <t>イチラン</t>
    </rPh>
    <rPh sb="21" eb="23">
      <t>ネンカン</t>
    </rPh>
    <rPh sb="23" eb="25">
      <t>ヒヨウ</t>
    </rPh>
    <rPh sb="26" eb="28">
      <t>ケイサン</t>
    </rPh>
    <rPh sb="28" eb="29">
      <t>ヨウ</t>
    </rPh>
    <rPh sb="31" eb="33">
      <t>サイヨウ</t>
    </rPh>
    <rPh sb="56" eb="58">
      <t>バアイ</t>
    </rPh>
    <rPh sb="62" eb="65">
      <t>ショウヒンベツ</t>
    </rPh>
    <phoneticPr fontId="6"/>
  </si>
  <si>
    <t>①データは２０２１年末時点。並びは「費用控除後・シャープレシオ（過去５年）」の大きい順。３年以上運用実績のある商品が対象</t>
    <rPh sb="9" eb="11">
      <t>ネンマツ</t>
    </rPh>
    <rPh sb="11" eb="13">
      <t>ジテン</t>
    </rPh>
    <rPh sb="14" eb="15">
      <t>ナラ</t>
    </rPh>
    <rPh sb="18" eb="20">
      <t>ヒヨウ</t>
    </rPh>
    <rPh sb="20" eb="22">
      <t>コウジョ</t>
    </rPh>
    <rPh sb="22" eb="23">
      <t>ゴ</t>
    </rPh>
    <rPh sb="32" eb="34">
      <t>カコ</t>
    </rPh>
    <rPh sb="35" eb="36">
      <t>ネン</t>
    </rPh>
    <rPh sb="39" eb="40">
      <t>オオ</t>
    </rPh>
    <rPh sb="42" eb="43">
      <t>ジュン</t>
    </rPh>
    <rPh sb="45" eb="48">
      <t>ネンイジョウ</t>
    </rPh>
    <rPh sb="48" eb="50">
      <t>ウンヨウ</t>
    </rPh>
    <rPh sb="50" eb="52">
      <t>ジッセキ</t>
    </rPh>
    <rPh sb="55" eb="57">
      <t>ショウヒン</t>
    </rPh>
    <rPh sb="58" eb="60">
      <t>タイショウ</t>
    </rPh>
    <phoneticPr fontId="6"/>
  </si>
  <si>
    <t>⑦インデックス型：1。残高比率の単位：％、残高単位：億円。対象ファンドに重複のあるMUFGファンドラップと東海東京ファンドラップでは、重複ファンドの残高を切り分けしていない同一残高組み入れとみなしている</t>
    <rPh sb="7" eb="8">
      <t>ガタ</t>
    </rPh>
    <rPh sb="11" eb="13">
      <t>ザンダカ</t>
    </rPh>
    <rPh sb="13" eb="15">
      <t>ヒリツ</t>
    </rPh>
    <rPh sb="16" eb="18">
      <t>タンイ</t>
    </rPh>
    <rPh sb="21" eb="23">
      <t>ザンダカ</t>
    </rPh>
    <rPh sb="23" eb="25">
      <t>タンイ</t>
    </rPh>
    <rPh sb="26" eb="28">
      <t>オクエン</t>
    </rPh>
    <rPh sb="29" eb="31">
      <t>タイショウ</t>
    </rPh>
    <rPh sb="36" eb="38">
      <t>チョウフク</t>
    </rPh>
    <rPh sb="53" eb="57">
      <t>トウカイトウキョウ</t>
    </rPh>
    <rPh sb="67" eb="69">
      <t>チョウフク</t>
    </rPh>
    <rPh sb="74" eb="76">
      <t>ザンダカ</t>
    </rPh>
    <rPh sb="77" eb="78">
      <t>キ</t>
    </rPh>
    <rPh sb="79" eb="80">
      <t>ワ</t>
    </rPh>
    <rPh sb="86" eb="88">
      <t>ドウイツ</t>
    </rPh>
    <rPh sb="88" eb="90">
      <t>ザンダカ</t>
    </rPh>
    <rPh sb="90" eb="91">
      <t>ク</t>
    </rPh>
    <rPh sb="92" eb="93">
      <t>イ</t>
    </rPh>
    <phoneticPr fontId="6"/>
  </si>
  <si>
    <t>③費用控除後リターン（％）は「各ファンドのインベスター・リターン（％） － 商品ごとの費用（％）」</t>
    <rPh sb="1" eb="3">
      <t>ヒヨウ</t>
    </rPh>
    <rPh sb="3" eb="6">
      <t>コウジョゴ</t>
    </rPh>
    <rPh sb="15" eb="16">
      <t>カク</t>
    </rPh>
    <rPh sb="38" eb="40">
      <t>ショウヒン</t>
    </rPh>
    <rPh sb="43" eb="45">
      <t>ヒヨウ</t>
    </rPh>
    <phoneticPr fontId="6"/>
  </si>
  <si>
    <t>ｱｲｻﾞﾜﾌｧﾝﾄﾞﾗｯﾌﾟ</t>
    <phoneticPr fontId="2"/>
  </si>
  <si>
    <r>
      <t>③各商品の組み入れ対象ファンドは、販売会社情報からラップ口座専用と識別できた追加型株式投信とし、一般販売の公募投信は原則対象外</t>
    </r>
    <r>
      <rPr>
        <sz val="11"/>
        <rFont val="ＭＳ Ｐゴシック"/>
        <family val="3"/>
        <charset val="128"/>
      </rPr>
      <t>。</t>
    </r>
    <r>
      <rPr>
        <sz val="9.5"/>
        <rFont val="ＭＳ Ｐゴシック"/>
        <family val="3"/>
        <charset val="128"/>
      </rPr>
      <t>一般公募投信を主体にしている「アイザワ」は販売会社提供の組み入れファンドの月次投資残高を基に計算</t>
    </r>
    <rPh sb="1" eb="2">
      <t>カク</t>
    </rPh>
    <rPh sb="2" eb="4">
      <t>ショウヒン</t>
    </rPh>
    <rPh sb="5" eb="6">
      <t>ク</t>
    </rPh>
    <rPh sb="7" eb="8">
      <t>イ</t>
    </rPh>
    <rPh sb="9" eb="11">
      <t>タイショウ</t>
    </rPh>
    <rPh sb="17" eb="19">
      <t>ハンバイ</t>
    </rPh>
    <rPh sb="19" eb="21">
      <t>カイシャ</t>
    </rPh>
    <rPh sb="21" eb="23">
      <t>ジョウホウ</t>
    </rPh>
    <rPh sb="28" eb="30">
      <t>コウザ</t>
    </rPh>
    <rPh sb="30" eb="32">
      <t>センヨウ</t>
    </rPh>
    <rPh sb="33" eb="35">
      <t>シキベツ</t>
    </rPh>
    <rPh sb="38" eb="41">
      <t>ツイカガタ</t>
    </rPh>
    <rPh sb="41" eb="43">
      <t>カブシキ</t>
    </rPh>
    <rPh sb="43" eb="45">
      <t>トウシン</t>
    </rPh>
    <rPh sb="48" eb="50">
      <t>イッパン</t>
    </rPh>
    <rPh sb="50" eb="52">
      <t>ハンバイ</t>
    </rPh>
    <rPh sb="53" eb="55">
      <t>コウボ</t>
    </rPh>
    <rPh sb="55" eb="57">
      <t>トウシン</t>
    </rPh>
    <rPh sb="58" eb="60">
      <t>ゲンソク</t>
    </rPh>
    <rPh sb="60" eb="62">
      <t>タイショウ</t>
    </rPh>
    <rPh sb="62" eb="63">
      <t>ガイ</t>
    </rPh>
    <rPh sb="64" eb="66">
      <t>イッパン</t>
    </rPh>
    <rPh sb="66" eb="68">
      <t>コウボ</t>
    </rPh>
    <rPh sb="68" eb="70">
      <t>トウシン</t>
    </rPh>
    <rPh sb="71" eb="73">
      <t>シュタイ</t>
    </rPh>
    <rPh sb="85" eb="87">
      <t>ハンバイ</t>
    </rPh>
    <rPh sb="87" eb="89">
      <t>カイシャ</t>
    </rPh>
    <rPh sb="89" eb="91">
      <t>テイキョウ</t>
    </rPh>
    <rPh sb="92" eb="93">
      <t>ク</t>
    </rPh>
    <rPh sb="94" eb="95">
      <t>イ</t>
    </rPh>
    <rPh sb="101" eb="103">
      <t>ゲツジ</t>
    </rPh>
    <rPh sb="103" eb="105">
      <t>トウシ</t>
    </rPh>
    <rPh sb="105" eb="107">
      <t>ザンダカ</t>
    </rPh>
    <rPh sb="108" eb="109">
      <t>モト</t>
    </rPh>
    <rPh sb="110" eb="112">
      <t>ケイサン</t>
    </rPh>
    <rPh sb="111" eb="112">
      <t>ケイサン</t>
    </rPh>
    <phoneticPr fontId="6"/>
  </si>
  <si>
    <r>
      <t xml:space="preserve">年間
費用
</t>
    </r>
    <r>
      <rPr>
        <sz val="8"/>
        <color theme="1"/>
        <rFont val="ＭＳ Ｐゴシック"/>
        <family val="3"/>
        <charset val="128"/>
      </rPr>
      <t xml:space="preserve">（計算用・％）
</t>
    </r>
    <r>
      <rPr>
        <sz val="11"/>
        <color theme="1"/>
        <rFont val="ＭＳ Ｐゴシック"/>
        <family val="2"/>
        <charset val="128"/>
      </rPr>
      <t xml:space="preserve">
（Cｏｓｔ）</t>
    </r>
    <rPh sb="0" eb="2">
      <t>ネンカン</t>
    </rPh>
    <rPh sb="3" eb="5">
      <t>ヒヨウ</t>
    </rPh>
    <rPh sb="7" eb="10">
      <t>ケイサンヨウ</t>
    </rPh>
    <phoneticPr fontId="2"/>
  </si>
  <si>
    <t>（４-ｅ） インベスター・リターン計算式の詳細</t>
    <rPh sb="17" eb="20">
      <t>ケイサンシキ</t>
    </rPh>
    <rPh sb="21" eb="23">
      <t>ショウサイ</t>
    </rPh>
    <phoneticPr fontId="6"/>
  </si>
  <si>
    <t>⑤インベスター・リターンは対象ファンドをこれまで保有した人の平均的リターン、課税前分配金再投資ベース。インベスター・リターン計算式の詳細は「(4-e)インベスター・リターン計算式詳細」シートを参照</t>
    <rPh sb="13" eb="15">
      <t>タイショウ</t>
    </rPh>
    <rPh sb="24" eb="26">
      <t>ホユウ</t>
    </rPh>
    <rPh sb="28" eb="29">
      <t>ヒト</t>
    </rPh>
    <rPh sb="30" eb="32">
      <t>ヘイキン</t>
    </rPh>
    <rPh sb="32" eb="33">
      <t>テキ</t>
    </rPh>
    <rPh sb="38" eb="41">
      <t>カゼイマエ</t>
    </rPh>
    <rPh sb="41" eb="44">
      <t>ブンパイキン</t>
    </rPh>
    <rPh sb="44" eb="47">
      <t>サイトウシ</t>
    </rPh>
    <rPh sb="86" eb="89">
      <t>ケイサンシキ</t>
    </rPh>
    <rPh sb="89" eb="91">
      <t>ショウサイ</t>
    </rPh>
    <phoneticPr fontId="6"/>
  </si>
  <si>
    <t xml:space="preserve">   インベスター・リターンの計測期間は、運用実績５年以上のファンドは５年、運用実績５年未満は設定月末以降。年率化の関係で運用実績１年未満は計算せず。外国籍投信の月間キャッシュフローは概算推計値を採用</t>
    <rPh sb="15" eb="17">
      <t>ケイソク</t>
    </rPh>
    <rPh sb="17" eb="19">
      <t>キカン</t>
    </rPh>
    <rPh sb="21" eb="23">
      <t>ウンヨウ</t>
    </rPh>
    <rPh sb="23" eb="25">
      <t>ジッセキ</t>
    </rPh>
    <rPh sb="26" eb="27">
      <t>ネン</t>
    </rPh>
    <rPh sb="27" eb="29">
      <t>イジョウ</t>
    </rPh>
    <rPh sb="36" eb="37">
      <t>ネン</t>
    </rPh>
    <rPh sb="38" eb="40">
      <t>ウンヨウ</t>
    </rPh>
    <rPh sb="40" eb="42">
      <t>ジッセキ</t>
    </rPh>
    <rPh sb="43" eb="44">
      <t>ネン</t>
    </rPh>
    <rPh sb="44" eb="46">
      <t>ミマン</t>
    </rPh>
    <rPh sb="47" eb="49">
      <t>セッテイ</t>
    </rPh>
    <rPh sb="49" eb="51">
      <t>ガツマツ</t>
    </rPh>
    <rPh sb="51" eb="53">
      <t>イコウ</t>
    </rPh>
    <rPh sb="54" eb="57">
      <t>ネンリツカ</t>
    </rPh>
    <rPh sb="58" eb="60">
      <t>カンケイ</t>
    </rPh>
    <rPh sb="61" eb="63">
      <t>ウンヨウ</t>
    </rPh>
    <rPh sb="63" eb="65">
      <t>ジッセキ</t>
    </rPh>
    <rPh sb="66" eb="67">
      <t>ネン</t>
    </rPh>
    <rPh sb="67" eb="69">
      <t>ミマン</t>
    </rPh>
    <rPh sb="70" eb="72">
      <t>ケイサン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</si>
</sst>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00_);[Red]\(0.0000\)"/>
    <numFmt numFmtId="177" formatCode="0.000_);[Red]\(0.000\)"/>
    <numFmt numFmtId="178" formatCode="0.0000_ "/>
    <numFmt numFmtId="179" formatCode="0.000_ "/>
    <numFmt numFmtId="180" formatCode="0.0_ "/>
    <numFmt numFmtId="181" formatCode="0.00;&quot;▲ &quot;0.00"/>
    <numFmt numFmtId="182" formatCode="0.0;&quot;▲ &quot;0.0"/>
    <numFmt numFmtId="183" formatCode="0.00_ "/>
    <numFmt numFmtId="184" formatCode="yyyy/mm"/>
    <numFmt numFmtId="185" formatCode="0.00000_);[Red]\(0.00000\)"/>
    <numFmt numFmtId="186" formatCode="0_);[Red]\(0\)"/>
    <numFmt numFmtId="187" formatCode="0.00_ ;[Red]\-0.00\ "/>
    <numFmt numFmtId="188" formatCode="0.0_ ;[Red]\-0.0\ "/>
    <numFmt numFmtId="189" formatCode="0.00_);[Red]\(0.00\)"/>
    <numFmt numFmtId="190" formatCode="yy/mm"/>
  </numFmts>
  <fonts count="51">
    <font>
      <sz val="11"/>
      <color theme="1"/>
      <name val="ＭＳ Ｐゴシック"/>
      <family val="2"/>
      <charset val="128"/>
    </font>
    <font>
      <sz val="10"/>
      <color rgb="FF000000"/>
      <name val="MS PGothic"/>
      <family val="3"/>
      <charset val="128"/>
    </font>
    <font>
      <sz val="6"/>
      <name val="ＭＳ Ｐゴシック"/>
      <family val="2"/>
      <charset val="128"/>
    </font>
    <font>
      <sz val="8"/>
      <color rgb="FF000000"/>
      <name val="MS PGothic"/>
      <family val="3"/>
      <charset val="128"/>
    </font>
    <font>
      <b/>
      <sz val="14"/>
      <color rgb="FF000000"/>
      <name val="MS PGothic"/>
      <family val="3"/>
      <charset val="128"/>
    </font>
    <font>
      <b/>
      <sz val="14"/>
      <color rgb="FF000000"/>
      <name val="ＭＳ Ｐゴシック"/>
      <family val="3"/>
      <charset val="128"/>
    </font>
    <font>
      <sz val="6"/>
      <name val="ＭＳ Ｐゴシック"/>
      <family val="3"/>
      <charset val="128"/>
    </font>
    <font>
      <sz val="12"/>
      <name val="MS PGothic"/>
      <family val="3"/>
      <charset val="128"/>
    </font>
    <font>
      <sz val="12"/>
      <color rgb="FF000000"/>
      <name val="MS PGothic"/>
      <family val="3"/>
      <charset val="128"/>
    </font>
    <font>
      <sz val="12"/>
      <color theme="1"/>
      <name val="MS PGothic"/>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9"/>
      <color rgb="FF0000FF"/>
      <name val="ＭＳ Ｐゴシック"/>
      <family val="3"/>
      <charset val="128"/>
    </font>
    <font>
      <sz val="9"/>
      <color rgb="FF000000"/>
      <name val="MS PGothic"/>
      <family val="3"/>
      <charset val="128"/>
    </font>
    <font>
      <sz val="10"/>
      <name val="Arial"/>
      <family val="2"/>
    </font>
    <font>
      <sz val="10"/>
      <color theme="1"/>
      <name val="MS PGothic"/>
      <family val="3"/>
      <charset val="128"/>
    </font>
    <font>
      <sz val="8"/>
      <color theme="1"/>
      <name val="MS PGothic"/>
      <family val="3"/>
      <charset val="128"/>
    </font>
    <font>
      <b/>
      <sz val="10"/>
      <color theme="1"/>
      <name val="MS PGothic"/>
      <family val="3"/>
      <charset val="128"/>
    </font>
    <font>
      <sz val="6"/>
      <color theme="1"/>
      <name val="MS PGothic"/>
      <family val="3"/>
      <charset val="128"/>
    </font>
    <font>
      <sz val="7"/>
      <color theme="1"/>
      <name val="MS PGothic"/>
      <family val="3"/>
      <charset val="128"/>
    </font>
    <font>
      <u/>
      <sz val="8"/>
      <color rgb="FF0C5ADB"/>
      <name val="MS PGothic"/>
      <family val="3"/>
      <charset val="128"/>
    </font>
    <font>
      <b/>
      <sz val="10"/>
      <color theme="1"/>
      <name val="Arial"/>
      <family val="2"/>
    </font>
    <font>
      <b/>
      <sz val="10"/>
      <color rgb="FF0000FF"/>
      <name val="MS PGothic"/>
      <family val="3"/>
      <charset val="128"/>
    </font>
    <font>
      <sz val="10"/>
      <color rgb="FFFF0000"/>
      <name val="MS PGothic"/>
      <family val="3"/>
      <charset val="128"/>
    </font>
    <font>
      <sz val="8"/>
      <color rgb="FF0C5ADB"/>
      <name val="MS PGothic"/>
      <family val="3"/>
      <charset val="128"/>
    </font>
    <font>
      <sz val="10"/>
      <color theme="5"/>
      <name val="MS PGothic"/>
      <family val="3"/>
      <charset val="128"/>
    </font>
    <font>
      <sz val="5.5"/>
      <color theme="1"/>
      <name val="MS PGothic"/>
      <family val="3"/>
      <charset val="128"/>
    </font>
    <font>
      <b/>
      <sz val="10"/>
      <color rgb="FF000000"/>
      <name val="MS PGothic"/>
      <family val="3"/>
      <charset val="128"/>
    </font>
    <font>
      <sz val="8"/>
      <color rgb="FFFF0000"/>
      <name val="MS PGothic"/>
      <family val="3"/>
      <charset val="128"/>
    </font>
    <font>
      <sz val="8"/>
      <name val="Arial"/>
      <family val="2"/>
    </font>
    <font>
      <sz val="10"/>
      <color theme="1"/>
      <name val="Arial"/>
      <family val="2"/>
    </font>
    <font>
      <sz val="10"/>
      <name val="MS PGothic"/>
      <family val="3"/>
      <charset val="128"/>
    </font>
    <font>
      <sz val="10"/>
      <color rgb="FF000000"/>
      <name val="ＭＳ Ｐゴシック"/>
      <family val="3"/>
      <charset val="128"/>
    </font>
    <font>
      <sz val="8"/>
      <color rgb="FF000000"/>
      <name val="ＭＳ Ｐゴシック"/>
      <family val="3"/>
      <charset val="128"/>
    </font>
    <font>
      <b/>
      <sz val="14"/>
      <name val="ＭＳ Ｐゴシック"/>
      <family val="3"/>
      <charset val="128"/>
    </font>
    <font>
      <sz val="11"/>
      <name val="ＭＳ Ｐゴシック"/>
      <family val="3"/>
      <charset val="128"/>
    </font>
    <font>
      <sz val="12"/>
      <name val="ＭＳ Ｐゴシック"/>
      <family val="3"/>
      <charset val="128"/>
    </font>
    <font>
      <sz val="10"/>
      <color rgb="FFFF0000"/>
      <name val="ＭＳ Ｐゴシック"/>
      <family val="3"/>
      <charset val="128"/>
    </font>
    <font>
      <sz val="10.5"/>
      <name val="ＭＳ Ｐゴシック"/>
      <family val="3"/>
      <charset val="128"/>
    </font>
    <font>
      <sz val="12"/>
      <color rgb="FF000000"/>
      <name val="ＭＳ Ｐゴシック"/>
      <family val="3"/>
      <charset val="128"/>
    </font>
    <font>
      <sz val="11"/>
      <color theme="1"/>
      <name val="ＭＳ Ｐゴシック"/>
      <family val="3"/>
      <charset val="128"/>
    </font>
    <font>
      <sz val="10"/>
      <color rgb="FF0000FF"/>
      <name val="ＭＳ Ｐゴシック"/>
      <family val="3"/>
      <charset val="128"/>
    </font>
    <font>
      <sz val="10"/>
      <color theme="1"/>
      <name val="ＭＳ Ｐゴシック"/>
      <family val="2"/>
      <charset val="128"/>
    </font>
    <font>
      <sz val="11"/>
      <color rgb="FF0000FF"/>
      <name val="ＭＳ Ｐゴシック"/>
      <family val="3"/>
      <charset val="128"/>
    </font>
    <font>
      <sz val="9"/>
      <color theme="1"/>
      <name val="ＭＳ Ｐゴシック"/>
      <family val="2"/>
      <charset val="128"/>
    </font>
    <font>
      <sz val="8"/>
      <color theme="1"/>
      <name val="ＭＳ Ｐゴシック"/>
      <family val="3"/>
      <charset val="128"/>
    </font>
    <font>
      <sz val="8"/>
      <name val="ＭＳ Ｐゴシック"/>
      <family val="3"/>
      <charset val="128"/>
    </font>
    <font>
      <sz val="11"/>
      <name val="ＭＳ Ｐゴシック"/>
      <family val="2"/>
      <charset val="128"/>
    </font>
    <font>
      <sz val="9"/>
      <color indexed="8"/>
      <name val="ＭＳ Ｐゴシック"/>
      <family val="3"/>
      <charset val="128"/>
    </font>
    <font>
      <sz val="9.5"/>
      <name val="ＭＳ Ｐゴシック"/>
      <family val="3"/>
      <charset val="128"/>
    </font>
  </fonts>
  <fills count="18">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CCFFCC"/>
        <bgColor rgb="FFCCFFCC"/>
      </patternFill>
    </fill>
    <fill>
      <patternFill patternType="solid">
        <fgColor rgb="FFFEE1CC"/>
        <bgColor rgb="FFFEE1CC"/>
      </patternFill>
    </fill>
    <fill>
      <patternFill patternType="solid">
        <fgColor rgb="FFD9F1F3"/>
        <bgColor rgb="FFD9F1F3"/>
      </patternFill>
    </fill>
    <fill>
      <patternFill patternType="solid">
        <fgColor rgb="FFFFCCFF"/>
        <bgColor rgb="FFFFCCFF"/>
      </patternFill>
    </fill>
    <fill>
      <patternFill patternType="solid">
        <fgColor rgb="FFF2F2F2"/>
        <bgColor rgb="FFF2F2F2"/>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5" tint="0.79998168889431442"/>
        <bgColor indexed="64"/>
      </patternFill>
    </fill>
  </fills>
  <borders count="251">
    <border>
      <left/>
      <right/>
      <top/>
      <bottom/>
      <diagonal/>
    </border>
    <border>
      <left style="thin">
        <color rgb="FF000000"/>
      </left>
      <right/>
      <top style="thin">
        <color rgb="FF000000"/>
      </top>
      <bottom/>
      <diagonal/>
    </border>
    <border>
      <left style="thick">
        <color rgb="FF0000FF"/>
      </left>
      <right style="thick">
        <color rgb="FF0000FF"/>
      </right>
      <top style="thick">
        <color rgb="FF0000FF"/>
      </top>
      <bottom/>
      <diagonal/>
    </border>
    <border>
      <left/>
      <right/>
      <top style="medium">
        <color rgb="FF008000"/>
      </top>
      <bottom/>
      <diagonal/>
    </border>
    <border>
      <left/>
      <right style="medium">
        <color rgb="FF008000"/>
      </right>
      <top style="medium">
        <color rgb="FF008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ck">
        <color rgb="FF0000FF"/>
      </left>
      <right style="thick">
        <color rgb="FF0000FF"/>
      </right>
      <top/>
      <bottom/>
      <diagonal/>
    </border>
    <border>
      <left/>
      <right/>
      <top/>
      <bottom style="medium">
        <color rgb="FF008000"/>
      </bottom>
      <diagonal/>
    </border>
    <border>
      <left/>
      <right style="medium">
        <color rgb="FF008000"/>
      </right>
      <top/>
      <bottom style="medium">
        <color rgb="FF008000"/>
      </bottom>
      <diagonal/>
    </border>
    <border>
      <left style="medium">
        <color rgb="FF008000"/>
      </left>
      <right/>
      <top style="thick">
        <color rgb="FF7F7F7F"/>
      </top>
      <bottom style="thick">
        <color rgb="FF7F7F7F"/>
      </bottom>
      <diagonal/>
    </border>
    <border>
      <left/>
      <right/>
      <top style="thick">
        <color rgb="FF7F7F7F"/>
      </top>
      <bottom style="thick">
        <color rgb="FF7F7F7F"/>
      </bottom>
      <diagonal/>
    </border>
    <border>
      <left/>
      <right style="thick">
        <color rgb="FF7F7F7F"/>
      </right>
      <top style="thick">
        <color rgb="FF7F7F7F"/>
      </top>
      <bottom style="thick">
        <color rgb="FF7F7F7F"/>
      </bottom>
      <diagonal/>
    </border>
    <border>
      <left style="thin">
        <color rgb="FF000000"/>
      </left>
      <right style="thin">
        <color rgb="FF000000"/>
      </right>
      <top/>
      <bottom/>
      <diagonal/>
    </border>
    <border>
      <left style="thick">
        <color rgb="FF0000FF"/>
      </left>
      <right style="thick">
        <color rgb="FF0000FF"/>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dotted">
        <color rgb="FF000000"/>
      </bottom>
      <diagonal/>
    </border>
    <border>
      <left style="thin">
        <color rgb="FF000000"/>
      </left>
      <right/>
      <top/>
      <bottom style="medium">
        <color rgb="FF000000"/>
      </bottom>
      <diagonal/>
    </border>
    <border>
      <left style="thick">
        <color rgb="FF0000FF"/>
      </left>
      <right style="thick">
        <color rgb="FF0000FF"/>
      </right>
      <top/>
      <bottom style="medium">
        <color rgb="FF000000"/>
      </bottom>
      <diagonal/>
    </border>
    <border>
      <left/>
      <right/>
      <top/>
      <bottom style="medium">
        <color rgb="FF000000"/>
      </bottom>
      <diagonal/>
    </border>
    <border>
      <left style="dotted">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dotted">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style="medium">
        <color rgb="FF000000"/>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style="thick">
        <color rgb="FF0000FF"/>
      </left>
      <right style="thick">
        <color rgb="FF0000FF"/>
      </right>
      <top style="medium">
        <color rgb="FF000000"/>
      </top>
      <bottom style="thin">
        <color rgb="FF000000"/>
      </bottom>
      <diagonal/>
    </border>
    <border>
      <left/>
      <right/>
      <top style="medium">
        <color rgb="FF000000"/>
      </top>
      <bottom style="thin">
        <color rgb="FF000000"/>
      </bottom>
      <diagonal/>
    </border>
    <border>
      <left style="dotted">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dotted">
        <color rgb="FF000000"/>
      </left>
      <right style="thin">
        <color rgb="FF000000"/>
      </right>
      <top style="medium">
        <color rgb="FF000000"/>
      </top>
      <bottom/>
      <diagonal/>
    </border>
    <border>
      <left style="thin">
        <color rgb="FF000000"/>
      </left>
      <right style="dotted">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ck">
        <color rgb="FF0000FF"/>
      </left>
      <right style="thick">
        <color rgb="FF0000FF"/>
      </right>
      <top style="thin">
        <color rgb="FF000000"/>
      </top>
      <bottom style="thin">
        <color rgb="FF000000"/>
      </bottom>
      <diagonal/>
    </border>
    <border>
      <left style="dotted">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style="thin">
        <color rgb="FF000000"/>
      </right>
      <top/>
      <bottom style="thin">
        <color rgb="FF000000"/>
      </bottom>
      <diagonal/>
    </border>
    <border>
      <left style="thin">
        <color rgb="FF000000"/>
      </left>
      <right style="dotted">
        <color rgb="FF000000"/>
      </right>
      <top style="thin">
        <color rgb="FF000000"/>
      </top>
      <bottom style="thin">
        <color rgb="FF000000"/>
      </bottom>
      <diagonal/>
    </border>
    <border>
      <left/>
      <right style="thin">
        <color rgb="FF000000"/>
      </right>
      <top/>
      <bottom style="thin">
        <color rgb="FF000000"/>
      </bottom>
      <diagonal/>
    </border>
    <border>
      <left style="dotted">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dotted">
        <color rgb="FF000000"/>
      </right>
      <top/>
      <bottom style="thin">
        <color rgb="FF000000"/>
      </bottom>
      <diagonal/>
    </border>
    <border>
      <left style="dotted">
        <color rgb="FF000000"/>
      </left>
      <right/>
      <top style="thin">
        <color rgb="FF000000"/>
      </top>
      <bottom/>
      <diagonal/>
    </border>
    <border>
      <left style="dotted">
        <color rgb="FF000000"/>
      </left>
      <right/>
      <top style="thin">
        <color rgb="FF000000"/>
      </top>
      <bottom style="thin">
        <color rgb="FF000000"/>
      </bottom>
      <diagonal/>
    </border>
    <border>
      <left style="thick">
        <color rgb="FF0000FF"/>
      </left>
      <right style="dotted">
        <color rgb="FF000000"/>
      </right>
      <top style="thin">
        <color rgb="FF000000"/>
      </top>
      <bottom/>
      <diagonal/>
    </border>
    <border>
      <left style="dotted">
        <color rgb="FF000000"/>
      </left>
      <right style="thin">
        <color rgb="FF000000"/>
      </right>
      <top style="thin">
        <color rgb="FF000000"/>
      </top>
      <bottom/>
      <diagonal/>
    </border>
    <border>
      <left style="thin">
        <color rgb="FF000000"/>
      </left>
      <right style="dotted">
        <color rgb="FF000000"/>
      </right>
      <top/>
      <bottom style="thin">
        <color rgb="FF000000"/>
      </bottom>
      <diagonal/>
    </border>
    <border>
      <left style="thick">
        <color rgb="FF0000FF"/>
      </left>
      <right style="dotted">
        <color rgb="FF000000"/>
      </right>
      <top/>
      <bottom style="thin">
        <color rgb="FF000000"/>
      </bottom>
      <diagonal/>
    </border>
    <border>
      <left style="thin">
        <color rgb="FF000000"/>
      </left>
      <right style="dotted">
        <color rgb="FF000000"/>
      </right>
      <top style="thin">
        <color rgb="FF000000"/>
      </top>
      <bottom/>
      <diagonal/>
    </border>
    <border>
      <left style="dotted">
        <color rgb="FF000000"/>
      </left>
      <right style="thin">
        <color rgb="FF000000"/>
      </right>
      <top/>
      <bottom/>
      <diagonal/>
    </border>
    <border>
      <left style="thick">
        <color rgb="FF0000FF"/>
      </left>
      <right style="thick">
        <color rgb="FF0000FF"/>
      </right>
      <top style="thin">
        <color rgb="FF000000"/>
      </top>
      <bottom/>
      <diagonal/>
    </border>
    <border>
      <left style="thick">
        <color rgb="FF0000FF"/>
      </left>
      <right/>
      <top style="thin">
        <color rgb="FF000000"/>
      </top>
      <bottom/>
      <diagonal/>
    </border>
    <border>
      <left style="dotted">
        <color rgb="FF000000"/>
      </left>
      <right style="thin">
        <color rgb="FF000000"/>
      </right>
      <top style="thin">
        <color rgb="FF000000"/>
      </top>
      <bottom style="thin">
        <color rgb="FF000000"/>
      </bottom>
      <diagonal/>
    </border>
    <border>
      <left style="thick">
        <color rgb="FF0000FF"/>
      </left>
      <right style="thick">
        <color rgb="FF0000FF"/>
      </right>
      <top style="thin">
        <color rgb="FF000000"/>
      </top>
      <bottom style="thin">
        <color auto="1"/>
      </bottom>
      <diagonal/>
    </border>
    <border>
      <left/>
      <right style="dotted">
        <color rgb="FF000000"/>
      </right>
      <top/>
      <bottom/>
      <diagonal/>
    </border>
    <border>
      <left/>
      <right style="dotted">
        <color rgb="FF000000"/>
      </right>
      <top style="thin">
        <color rgb="FF000000"/>
      </top>
      <bottom style="thin">
        <color rgb="FF000000"/>
      </bottom>
      <diagonal/>
    </border>
    <border>
      <left style="thick">
        <color rgb="FF0000FF"/>
      </left>
      <right style="dotted">
        <color rgb="FF000000"/>
      </right>
      <top/>
      <bottom/>
      <diagonal/>
    </border>
    <border>
      <left/>
      <right style="dotted">
        <color rgb="FF000000"/>
      </right>
      <top style="thin">
        <color rgb="FF000000"/>
      </top>
      <bottom/>
      <diagonal/>
    </border>
    <border>
      <left style="thin">
        <color rgb="FF000000"/>
      </left>
      <right/>
      <top style="thin">
        <color rgb="FF000000"/>
      </top>
      <bottom style="thin">
        <color indexed="64"/>
      </bottom>
      <diagonal/>
    </border>
    <border>
      <left style="thick">
        <color rgb="FF0000FF"/>
      </left>
      <right style="dotted">
        <color rgb="FF000000"/>
      </right>
      <top/>
      <bottom style="thin">
        <color auto="1"/>
      </bottom>
      <diagonal/>
    </border>
    <border>
      <left style="dotted">
        <color rgb="FF000000"/>
      </left>
      <right style="thin">
        <color rgb="FF000000"/>
      </right>
      <top/>
      <bottom style="thin">
        <color auto="1"/>
      </bottom>
      <diagonal/>
    </border>
    <border>
      <left style="thin">
        <color rgb="FF000000"/>
      </left>
      <right style="thin">
        <color rgb="FF000000"/>
      </right>
      <top/>
      <bottom style="thin">
        <color auto="1"/>
      </bottom>
      <diagonal/>
    </border>
    <border>
      <left style="dotted">
        <color rgb="FF000000"/>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dotted">
        <color rgb="FF000000"/>
      </left>
      <right style="thin">
        <color rgb="FF000000"/>
      </right>
      <top style="thin">
        <color auto="1"/>
      </top>
      <bottom/>
      <diagonal/>
    </border>
    <border>
      <left style="thin">
        <color rgb="FF000000"/>
      </left>
      <right style="dotted">
        <color rgb="FF000000"/>
      </right>
      <top/>
      <bottom/>
      <diagonal/>
    </border>
    <border>
      <left style="thick">
        <color rgb="FF0000FF"/>
      </left>
      <right/>
      <top/>
      <bottom/>
      <diagonal/>
    </border>
    <border>
      <left style="dashed">
        <color rgb="FF000000"/>
      </left>
      <right style="thin">
        <color rgb="FF000000"/>
      </right>
      <top style="thin">
        <color rgb="FF000000"/>
      </top>
      <bottom/>
      <diagonal/>
    </border>
    <border>
      <left style="dashed">
        <color rgb="FF000000"/>
      </left>
      <right style="thin">
        <color rgb="FF000000"/>
      </right>
      <top/>
      <bottom/>
      <diagonal/>
    </border>
    <border>
      <left style="thin">
        <color rgb="FF000000"/>
      </left>
      <right/>
      <top/>
      <bottom style="thin">
        <color indexed="64"/>
      </bottom>
      <diagonal/>
    </border>
    <border>
      <left style="thick">
        <color rgb="FF0000FF"/>
      </left>
      <right style="thick">
        <color rgb="FF0000FF"/>
      </right>
      <top/>
      <bottom style="thin">
        <color indexed="64"/>
      </bottom>
      <diagonal/>
    </border>
    <border>
      <left style="thick">
        <color rgb="FF0000FF"/>
      </left>
      <right/>
      <top/>
      <bottom style="thin">
        <color indexed="64"/>
      </bottom>
      <diagonal/>
    </border>
    <border>
      <left/>
      <right/>
      <top/>
      <bottom style="thin">
        <color indexed="64"/>
      </bottom>
      <diagonal/>
    </border>
    <border>
      <left/>
      <right style="thin">
        <color rgb="FF000000"/>
      </right>
      <top/>
      <bottom style="thin">
        <color indexed="64"/>
      </bottom>
      <diagonal/>
    </border>
    <border>
      <left style="dashed">
        <color rgb="FF000000"/>
      </left>
      <right style="thin">
        <color rgb="FF000000"/>
      </right>
      <top/>
      <bottom style="thin">
        <color indexed="64"/>
      </bottom>
      <diagonal/>
    </border>
    <border>
      <left style="thick">
        <color rgb="FF0000FF"/>
      </left>
      <right style="thick">
        <color rgb="FF0000FF"/>
      </right>
      <top/>
      <bottom style="thick">
        <color rgb="FF0000FF"/>
      </bottom>
      <diagonal/>
    </border>
    <border>
      <left style="thin">
        <color rgb="FF000000"/>
      </left>
      <right style="thin">
        <color auto="1"/>
      </right>
      <top style="thin">
        <color rgb="FF000000"/>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top style="thin">
        <color auto="1"/>
      </top>
      <bottom/>
      <diagonal/>
    </border>
    <border>
      <left/>
      <right style="double">
        <color auto="1"/>
      </right>
      <top style="thin">
        <color auto="1"/>
      </top>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rgb="FF000000"/>
      </left>
      <right style="thin">
        <color auto="1"/>
      </right>
      <top/>
      <bottom/>
      <diagonal/>
    </border>
    <border>
      <left style="thin">
        <color auto="1"/>
      </left>
      <right style="dotted">
        <color auto="1"/>
      </right>
      <top/>
      <bottom/>
      <diagonal/>
    </border>
    <border>
      <left style="dotted">
        <color auto="1"/>
      </left>
      <right style="thin">
        <color auto="1"/>
      </right>
      <top/>
      <bottom/>
      <diagonal/>
    </border>
    <border>
      <left/>
      <right style="double">
        <color auto="1"/>
      </right>
      <top/>
      <bottom/>
      <diagonal/>
    </border>
    <border>
      <left style="dotted">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double">
        <color auto="1"/>
      </left>
      <right style="dotted">
        <color auto="1"/>
      </right>
      <top/>
      <bottom style="dotted">
        <color auto="1"/>
      </bottom>
      <diagonal/>
    </border>
    <border>
      <left style="dotted">
        <color auto="1"/>
      </left>
      <right/>
      <top/>
      <bottom style="dotted">
        <color auto="1"/>
      </bottom>
      <diagonal/>
    </border>
    <border>
      <left style="thin">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bottom/>
      <diagonal/>
    </border>
    <border>
      <left/>
      <right style="thin">
        <color auto="1"/>
      </right>
      <top/>
      <bottom/>
      <diagonal/>
    </border>
    <border>
      <left/>
      <right style="dotted">
        <color auto="1"/>
      </right>
      <top/>
      <bottom style="dotted">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right style="double">
        <color auto="1"/>
      </right>
      <top/>
      <bottom style="thin">
        <color auto="1"/>
      </bottom>
      <diagonal/>
    </border>
    <border>
      <left style="double">
        <color auto="1"/>
      </left>
      <right style="dotted">
        <color auto="1"/>
      </right>
      <top style="dotted">
        <color auto="1"/>
      </top>
      <bottom/>
      <diagonal/>
    </border>
    <border>
      <left style="dotted">
        <color auto="1"/>
      </left>
      <right/>
      <top style="dotted">
        <color auto="1"/>
      </top>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dotted">
        <color auto="1"/>
      </right>
      <top style="dotted">
        <color auto="1"/>
      </top>
      <bottom/>
      <diagonal/>
    </border>
    <border>
      <left/>
      <right style="dotted">
        <color auto="1"/>
      </right>
      <top style="dotted">
        <color auto="1"/>
      </top>
      <bottom style="thin">
        <color auto="1"/>
      </bottom>
      <diagonal/>
    </border>
    <border>
      <left style="dotted">
        <color auto="1"/>
      </left>
      <right style="double">
        <color auto="1"/>
      </right>
      <top style="thin">
        <color auto="1"/>
      </top>
      <bottom/>
      <diagonal/>
    </border>
    <border>
      <left style="dotted">
        <color auto="1"/>
      </left>
      <right style="dotted">
        <color auto="1"/>
      </right>
      <top style="thin">
        <color auto="1"/>
      </top>
      <bottom/>
      <diagonal/>
    </border>
    <border>
      <left style="dotted">
        <color auto="1"/>
      </left>
      <right style="double">
        <color auto="1"/>
      </right>
      <top/>
      <bottom/>
      <diagonal/>
    </border>
    <border>
      <left style="double">
        <color auto="1"/>
      </left>
      <right/>
      <top/>
      <bottom style="dotted">
        <color auto="1"/>
      </bottom>
      <diagonal/>
    </border>
    <border>
      <left style="thick">
        <color rgb="FF008000"/>
      </left>
      <right style="thick">
        <color rgb="FF008000"/>
      </right>
      <top style="thick">
        <color rgb="FF008000"/>
      </top>
      <bottom style="dotted">
        <color auto="1"/>
      </bottom>
      <diagonal/>
    </border>
    <border>
      <left style="thin">
        <color auto="1"/>
      </left>
      <right/>
      <top style="thin">
        <color auto="1"/>
      </top>
      <bottom style="dotted">
        <color auto="1"/>
      </bottom>
      <diagonal/>
    </border>
    <border>
      <left style="thick">
        <color rgb="FF0000FF"/>
      </left>
      <right style="thick">
        <color rgb="FF0000FF"/>
      </right>
      <top style="thick">
        <color rgb="FF0000FF"/>
      </top>
      <bottom style="dotted">
        <color auto="1"/>
      </bottom>
      <diagonal/>
    </border>
    <border>
      <left style="thick">
        <color rgb="FFFF66CC"/>
      </left>
      <right style="double">
        <color rgb="FFFF66CC"/>
      </right>
      <top style="thick">
        <color rgb="FFFF66CC"/>
      </top>
      <bottom style="dotted">
        <color auto="1"/>
      </bottom>
      <diagonal/>
    </border>
    <border>
      <left/>
      <right/>
      <top/>
      <bottom style="dotted">
        <color auto="1"/>
      </bottom>
      <diagonal/>
    </border>
    <border>
      <left style="thick">
        <color rgb="FFFF66CC"/>
      </left>
      <right style="thick">
        <color rgb="FFFF66CC"/>
      </right>
      <top style="thick">
        <color rgb="FFFF66CC"/>
      </top>
      <bottom style="dotted">
        <color auto="1"/>
      </bottom>
      <diagonal/>
    </border>
    <border>
      <left style="double">
        <color auto="1"/>
      </left>
      <right/>
      <top style="dotted">
        <color auto="1"/>
      </top>
      <bottom style="dotted">
        <color auto="1"/>
      </bottom>
      <diagonal/>
    </border>
    <border>
      <left style="thick">
        <color rgb="FF008000"/>
      </left>
      <right style="thick">
        <color rgb="FF008000"/>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top style="dotted">
        <color auto="1"/>
      </top>
      <bottom style="dotted">
        <color auto="1"/>
      </bottom>
      <diagonal/>
    </border>
    <border>
      <left style="thick">
        <color rgb="FF0000FF"/>
      </left>
      <right style="thick">
        <color rgb="FF0000FF"/>
      </right>
      <top style="dotted">
        <color auto="1"/>
      </top>
      <bottom style="dotted">
        <color auto="1"/>
      </bottom>
      <diagonal/>
    </border>
    <border>
      <left style="thick">
        <color rgb="FFFF66CC"/>
      </left>
      <right style="double">
        <color rgb="FFFF66CC"/>
      </right>
      <top style="dotted">
        <color auto="1"/>
      </top>
      <bottom style="dotted">
        <color auto="1"/>
      </bottom>
      <diagonal/>
    </border>
    <border>
      <left/>
      <right/>
      <top style="dotted">
        <color auto="1"/>
      </top>
      <bottom style="dotted">
        <color auto="1"/>
      </bottom>
      <diagonal/>
    </border>
    <border>
      <left style="thick">
        <color rgb="FFFF66CC"/>
      </left>
      <right style="thick">
        <color rgb="FFFF66CC"/>
      </right>
      <top style="dotted">
        <color auto="1"/>
      </top>
      <bottom style="dotted">
        <color auto="1"/>
      </bottom>
      <diagonal/>
    </border>
    <border>
      <left style="thin">
        <color rgb="FF000000"/>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thin">
        <color auto="1"/>
      </right>
      <top/>
      <bottom style="medium">
        <color auto="1"/>
      </bottom>
      <diagonal/>
    </border>
    <border>
      <left/>
      <right/>
      <top/>
      <bottom style="medium">
        <color auto="1"/>
      </bottom>
      <diagonal/>
    </border>
    <border>
      <left style="dotted">
        <color auto="1"/>
      </left>
      <right style="double">
        <color auto="1"/>
      </right>
      <top/>
      <bottom style="medium">
        <color auto="1"/>
      </bottom>
      <diagonal/>
    </border>
    <border>
      <left style="double">
        <color auto="1"/>
      </left>
      <right/>
      <top style="dotted">
        <color auto="1"/>
      </top>
      <bottom style="medium">
        <color auto="1"/>
      </bottom>
      <diagonal/>
    </border>
    <border>
      <left style="thick">
        <color rgb="FF008000"/>
      </left>
      <right style="thick">
        <color rgb="FF008000"/>
      </right>
      <top style="dotted">
        <color auto="1"/>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medium">
        <color auto="1"/>
      </bottom>
      <diagonal/>
    </border>
    <border>
      <left style="thin">
        <color auto="1"/>
      </left>
      <right/>
      <top style="dotted">
        <color auto="1"/>
      </top>
      <bottom style="medium">
        <color auto="1"/>
      </bottom>
      <diagonal/>
    </border>
    <border>
      <left style="thick">
        <color rgb="FF0000FF"/>
      </left>
      <right style="thick">
        <color rgb="FF0000FF"/>
      </right>
      <top style="dotted">
        <color auto="1"/>
      </top>
      <bottom style="medium">
        <color auto="1"/>
      </bottom>
      <diagonal/>
    </border>
    <border>
      <left style="thick">
        <color rgb="FFFF66CC"/>
      </left>
      <right style="double">
        <color rgb="FFFF66CC"/>
      </right>
      <top style="dotted">
        <color auto="1"/>
      </top>
      <bottom style="medium">
        <color auto="1"/>
      </bottom>
      <diagonal/>
    </border>
    <border>
      <left/>
      <right/>
      <top style="dotted">
        <color auto="1"/>
      </top>
      <bottom style="medium">
        <color auto="1"/>
      </bottom>
      <diagonal/>
    </border>
    <border>
      <left style="thick">
        <color rgb="FFFF66CC"/>
      </left>
      <right style="thick">
        <color rgb="FFFF66CC"/>
      </right>
      <top style="dotted">
        <color auto="1"/>
      </top>
      <bottom style="medium">
        <color auto="1"/>
      </bottom>
      <diagonal/>
    </border>
    <border>
      <left style="dotted">
        <color auto="1"/>
      </left>
      <right style="thin">
        <color auto="1"/>
      </right>
      <top style="dotted">
        <color auto="1"/>
      </top>
      <bottom style="dotted">
        <color auto="1"/>
      </bottom>
      <diagonal/>
    </border>
    <border>
      <left style="dotted">
        <color auto="1"/>
      </left>
      <right style="double">
        <color auto="1"/>
      </right>
      <top style="dotted">
        <color auto="1"/>
      </top>
      <bottom style="dotted">
        <color auto="1"/>
      </bottom>
      <diagonal/>
    </border>
    <border>
      <left style="double">
        <color auto="1"/>
      </left>
      <right/>
      <top style="dotted">
        <color auto="1"/>
      </top>
      <bottom/>
      <diagonal/>
    </border>
    <border>
      <left style="thick">
        <color rgb="FF008000"/>
      </left>
      <right style="thick">
        <color rgb="FF008000"/>
      </right>
      <top style="dotted">
        <color auto="1"/>
      </top>
      <bottom/>
      <diagonal/>
    </border>
    <border>
      <left style="thin">
        <color auto="1"/>
      </left>
      <right style="dotted">
        <color auto="1"/>
      </right>
      <top style="dotted">
        <color auto="1"/>
      </top>
      <bottom/>
      <diagonal/>
    </border>
    <border>
      <left style="thin">
        <color auto="1"/>
      </left>
      <right/>
      <top style="dotted">
        <color auto="1"/>
      </top>
      <bottom/>
      <diagonal/>
    </border>
    <border>
      <left style="thick">
        <color rgb="FF0000FF"/>
      </left>
      <right style="thick">
        <color rgb="FF0000FF"/>
      </right>
      <top style="dotted">
        <color auto="1"/>
      </top>
      <bottom/>
      <diagonal/>
    </border>
    <border>
      <left style="thick">
        <color rgb="FFFF66CC"/>
      </left>
      <right style="double">
        <color rgb="FFFF66CC"/>
      </right>
      <top style="dotted">
        <color auto="1"/>
      </top>
      <bottom/>
      <diagonal/>
    </border>
    <border>
      <left/>
      <right/>
      <top style="dotted">
        <color auto="1"/>
      </top>
      <bottom/>
      <diagonal/>
    </border>
    <border>
      <left style="thick">
        <color rgb="FFFF66CC"/>
      </left>
      <right style="thick">
        <color rgb="FFFF66CC"/>
      </right>
      <top style="dotted">
        <color auto="1"/>
      </top>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right/>
      <top style="thin">
        <color auto="1"/>
      </top>
      <bottom style="thin">
        <color auto="1"/>
      </bottom>
      <diagonal/>
    </border>
    <border>
      <left style="double">
        <color auto="1"/>
      </left>
      <right/>
      <top style="thin">
        <color auto="1"/>
      </top>
      <bottom style="thin">
        <color auto="1"/>
      </bottom>
      <diagonal/>
    </border>
    <border>
      <left style="thick">
        <color rgb="FF008000"/>
      </left>
      <right style="thick">
        <color rgb="FF008000"/>
      </right>
      <top style="thin">
        <color auto="1"/>
      </top>
      <bottom style="thin">
        <color auto="1"/>
      </bottom>
      <diagonal/>
    </border>
    <border>
      <left style="thick">
        <color rgb="FF0000FF"/>
      </left>
      <right style="thick">
        <color rgb="FF0000FF"/>
      </right>
      <top style="thin">
        <color auto="1"/>
      </top>
      <bottom style="thin">
        <color auto="1"/>
      </bottom>
      <diagonal/>
    </border>
    <border>
      <left style="thick">
        <color rgb="FFFF66CC"/>
      </left>
      <right style="double">
        <color rgb="FFFF66CC"/>
      </right>
      <top style="thin">
        <color auto="1"/>
      </top>
      <bottom style="thin">
        <color auto="1"/>
      </bottom>
      <diagonal/>
    </border>
    <border>
      <left style="thick">
        <color rgb="FFFF66CC"/>
      </left>
      <right style="thick">
        <color rgb="FFFF66CC"/>
      </right>
      <top style="thin">
        <color auto="1"/>
      </top>
      <bottom style="thin">
        <color auto="1"/>
      </bottom>
      <diagonal/>
    </border>
    <border>
      <left style="thin">
        <color auto="1"/>
      </left>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auto="1"/>
      </top>
      <bottom style="thin">
        <color auto="1"/>
      </bottom>
      <diagonal/>
    </border>
    <border>
      <left style="dotted">
        <color auto="1"/>
      </left>
      <right style="double">
        <color auto="1"/>
      </right>
      <top style="dotted">
        <color auto="1"/>
      </top>
      <bottom style="thin">
        <color auto="1"/>
      </bottom>
      <diagonal/>
    </border>
    <border>
      <left style="double">
        <color auto="1"/>
      </left>
      <right/>
      <top style="dotted">
        <color auto="1"/>
      </top>
      <bottom style="thin">
        <color auto="1"/>
      </bottom>
      <diagonal/>
    </border>
    <border>
      <left style="thick">
        <color rgb="FF008000"/>
      </left>
      <right style="thick">
        <color rgb="FF008000"/>
      </right>
      <top style="dotted">
        <color auto="1"/>
      </top>
      <bottom style="thick">
        <color rgb="FF008000"/>
      </bottom>
      <diagonal/>
    </border>
    <border>
      <left style="thick">
        <color rgb="FF0000FF"/>
      </left>
      <right style="thick">
        <color rgb="FF0000FF"/>
      </right>
      <top style="dotted">
        <color auto="1"/>
      </top>
      <bottom style="thick">
        <color rgb="FF0000FF"/>
      </bottom>
      <diagonal/>
    </border>
    <border>
      <left style="thick">
        <color rgb="FFFF66CC"/>
      </left>
      <right style="double">
        <color rgb="FFFF66CC"/>
      </right>
      <top style="dotted">
        <color auto="1"/>
      </top>
      <bottom style="thick">
        <color rgb="FFFF66CC"/>
      </bottom>
      <diagonal/>
    </border>
    <border>
      <left style="thick">
        <color rgb="FFFF66CC"/>
      </left>
      <right style="thick">
        <color rgb="FFFF66CC"/>
      </right>
      <top style="dotted">
        <color auto="1"/>
      </top>
      <bottom style="thick">
        <color rgb="FFFF66CC"/>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bottom/>
      <diagonal/>
    </border>
    <border>
      <left style="double">
        <color auto="1"/>
      </left>
      <right/>
      <top style="thin">
        <color auto="1"/>
      </top>
      <bottom/>
      <diagonal/>
    </border>
    <border>
      <left style="double">
        <color auto="1"/>
      </left>
      <right/>
      <top/>
      <bottom/>
      <diagonal/>
    </border>
    <border>
      <left style="dotted">
        <color auto="1"/>
      </left>
      <right style="dotted">
        <color auto="1"/>
      </right>
      <top/>
      <bottom/>
      <diagonal/>
    </border>
    <border>
      <left style="dotted">
        <color auto="1"/>
      </left>
      <right style="double">
        <color auto="1"/>
      </right>
      <top/>
      <bottom style="thin">
        <color auto="1"/>
      </bottom>
      <diagonal/>
    </border>
    <border>
      <left style="double">
        <color auto="1"/>
      </left>
      <right/>
      <top/>
      <bottom style="thin">
        <color auto="1"/>
      </bottom>
      <diagonal/>
    </border>
    <border>
      <left style="dotted">
        <color auto="1"/>
      </left>
      <right style="dotted">
        <color auto="1"/>
      </right>
      <top/>
      <bottom style="thin">
        <color auto="1"/>
      </bottom>
      <diagonal/>
    </border>
    <border>
      <left style="dotted">
        <color auto="1"/>
      </left>
      <right/>
      <top style="thin">
        <color auto="1"/>
      </top>
      <bottom/>
      <diagonal/>
    </border>
    <border>
      <left style="dotted">
        <color auto="1"/>
      </left>
      <right style="double">
        <color auto="1"/>
      </right>
      <top/>
      <bottom style="dotted">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bottom/>
      <diagonal/>
    </border>
    <border>
      <left style="dotted">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medium">
        <color auto="1"/>
      </bottom>
      <diagonal/>
    </border>
    <border>
      <left style="dotted">
        <color auto="1"/>
      </left>
      <right/>
      <top/>
      <bottom style="medium">
        <color auto="1"/>
      </bottom>
      <diagonal/>
    </border>
    <border>
      <left style="double">
        <color auto="1"/>
      </left>
      <right style="thin">
        <color auto="1"/>
      </right>
      <top/>
      <bottom style="medium">
        <color auto="1"/>
      </bottom>
      <diagonal/>
    </border>
    <border>
      <left style="dotted">
        <color auto="1"/>
      </left>
      <right style="thin">
        <color auto="1"/>
      </right>
      <top style="dotted">
        <color auto="1"/>
      </top>
      <bottom style="medium">
        <color auto="1"/>
      </bottom>
      <diagonal/>
    </border>
    <border>
      <left style="dotted">
        <color auto="1"/>
      </left>
      <right style="double">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right/>
      <top style="medium">
        <color auto="1"/>
      </top>
      <bottom/>
      <diagonal/>
    </border>
    <border>
      <left style="dotted">
        <color auto="1"/>
      </left>
      <right/>
      <top style="medium">
        <color auto="1"/>
      </top>
      <bottom/>
      <diagonal/>
    </border>
    <border>
      <left style="double">
        <color auto="1"/>
      </left>
      <right style="thin">
        <color auto="1"/>
      </right>
      <top style="medium">
        <color auto="1"/>
      </top>
      <bottom/>
      <diagonal/>
    </border>
    <border>
      <left style="thin">
        <color auto="1"/>
      </left>
      <right style="dotted">
        <color auto="1"/>
      </right>
      <top style="medium">
        <color auto="1"/>
      </top>
      <bottom style="dotted">
        <color auto="1"/>
      </bottom>
      <diagonal/>
    </border>
    <border>
      <left style="dotted">
        <color auto="1"/>
      </left>
      <right style="thin">
        <color auto="1"/>
      </right>
      <top style="medium">
        <color auto="1"/>
      </top>
      <bottom style="dotted">
        <color auto="1"/>
      </bottom>
      <diagonal/>
    </border>
    <border>
      <left/>
      <right/>
      <top style="medium">
        <color auto="1"/>
      </top>
      <bottom style="dotted">
        <color auto="1"/>
      </bottom>
      <diagonal/>
    </border>
    <border>
      <left style="dotted">
        <color auto="1"/>
      </left>
      <right style="double">
        <color auto="1"/>
      </right>
      <top style="medium">
        <color auto="1"/>
      </top>
      <bottom style="dotted">
        <color auto="1"/>
      </bottom>
      <diagonal/>
    </border>
    <border>
      <left style="double">
        <color auto="1"/>
      </left>
      <right/>
      <top style="medium">
        <color auto="1"/>
      </top>
      <bottom style="dotted">
        <color auto="1"/>
      </bottom>
      <diagonal/>
    </border>
    <border>
      <left style="dotted">
        <color auto="1"/>
      </left>
      <right style="dotted">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style="double">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double">
        <color auto="1"/>
      </left>
      <right style="thin">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style="dotted">
        <color auto="1"/>
      </left>
      <right style="thin">
        <color auto="1"/>
      </right>
      <top style="thin">
        <color auto="1"/>
      </top>
      <bottom style="dotted">
        <color auto="1"/>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rgb="FF0000FF"/>
      </left>
      <right style="medium">
        <color rgb="FF0000FF"/>
      </right>
      <top style="medium">
        <color rgb="FF0000FF"/>
      </top>
      <bottom style="medium">
        <color indexed="64"/>
      </bottom>
      <diagonal/>
    </border>
    <border>
      <left style="medium">
        <color rgb="FF0000FF"/>
      </left>
      <right style="medium">
        <color rgb="FF009900"/>
      </right>
      <top style="medium">
        <color rgb="FF009900"/>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FF"/>
      </left>
      <right style="medium">
        <color rgb="FF0000FF"/>
      </right>
      <top/>
      <bottom style="dotted">
        <color indexed="64"/>
      </bottom>
      <diagonal/>
    </border>
    <border>
      <left style="medium">
        <color rgb="FF0000FF"/>
      </left>
      <right style="medium">
        <color rgb="FF009900"/>
      </right>
      <top/>
      <bottom style="dotted">
        <color indexed="64"/>
      </bottom>
      <diagonal/>
    </border>
    <border>
      <left style="medium">
        <color rgb="FF0000FF"/>
      </left>
      <right style="medium">
        <color rgb="FF0000FF"/>
      </right>
      <top style="dotted">
        <color indexed="64"/>
      </top>
      <bottom style="dotted">
        <color indexed="64"/>
      </bottom>
      <diagonal/>
    </border>
    <border>
      <left style="medium">
        <color rgb="FF0000FF"/>
      </left>
      <right style="medium">
        <color rgb="FF009900"/>
      </right>
      <top style="dotted">
        <color indexed="64"/>
      </top>
      <bottom style="dotted">
        <color indexed="64"/>
      </bottom>
      <diagonal/>
    </border>
    <border>
      <left style="medium">
        <color rgb="FF0000FF"/>
      </left>
      <right style="medium">
        <color rgb="FF0000FF"/>
      </right>
      <top style="dotted">
        <color indexed="64"/>
      </top>
      <bottom style="thin">
        <color indexed="64"/>
      </bottom>
      <diagonal/>
    </border>
    <border>
      <left style="medium">
        <color rgb="FF0000FF"/>
      </left>
      <right style="medium">
        <color rgb="FF009900"/>
      </right>
      <top style="dotted">
        <color indexed="64"/>
      </top>
      <bottom style="thin">
        <color indexed="64"/>
      </bottom>
      <diagonal/>
    </border>
    <border>
      <left style="medium">
        <color rgb="FF0000FF"/>
      </left>
      <right style="medium">
        <color rgb="FF0000FF"/>
      </right>
      <top style="dotted">
        <color indexed="64"/>
      </top>
      <bottom style="medium">
        <color rgb="FF0000FF"/>
      </bottom>
      <diagonal/>
    </border>
    <border>
      <left style="medium">
        <color rgb="FF0000FF"/>
      </left>
      <right style="medium">
        <color rgb="FF009900"/>
      </right>
      <top style="dotted">
        <color indexed="64"/>
      </top>
      <bottom style="medium">
        <color rgb="FF009900"/>
      </bottom>
      <diagonal/>
    </border>
    <border>
      <left style="dotted">
        <color auto="1"/>
      </left>
      <right style="thin">
        <color auto="1"/>
      </right>
      <top style="dotted">
        <color auto="1"/>
      </top>
      <bottom/>
      <diagonal/>
    </border>
    <border>
      <left style="double">
        <color auto="1"/>
      </left>
      <right style="thin">
        <color auto="1"/>
      </right>
      <top style="dotted">
        <color auto="1"/>
      </top>
      <bottom/>
      <diagonal/>
    </border>
    <border>
      <left style="dotted">
        <color auto="1"/>
      </left>
      <right style="double">
        <color auto="1"/>
      </right>
      <top style="dotted">
        <color auto="1"/>
      </top>
      <bottom/>
      <diagonal/>
    </border>
    <border>
      <left style="dotted">
        <color auto="1"/>
      </left>
      <right style="dotted">
        <color auto="1"/>
      </right>
      <top style="dotted">
        <color auto="1"/>
      </top>
      <bottom/>
      <diagonal/>
    </border>
    <border>
      <left/>
      <right style="thin">
        <color auto="1"/>
      </right>
      <top style="dotted">
        <color auto="1"/>
      </top>
      <bottom/>
      <diagonal/>
    </border>
  </borders>
  <cellStyleXfs count="1">
    <xf numFmtId="0" fontId="0" fillId="0" borderId="0">
      <alignment vertical="center"/>
    </xf>
  </cellStyleXfs>
  <cellXfs count="802">
    <xf numFmtId="0" fontId="0" fillId="0" borderId="0" xfId="0">
      <alignment vertical="center"/>
    </xf>
    <xf numFmtId="0" fontId="1" fillId="2" borderId="0" xfId="0" applyFont="1" applyFill="1" applyBorder="1" applyAlignment="1"/>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176" fontId="1" fillId="2" borderId="0" xfId="0" applyNumberFormat="1" applyFont="1" applyFill="1" applyBorder="1" applyAlignment="1">
      <alignment horizontal="center" vertical="center"/>
    </xf>
    <xf numFmtId="177" fontId="1" fillId="2" borderId="0" xfId="0" applyNumberFormat="1" applyFont="1" applyFill="1" applyBorder="1" applyAlignment="1">
      <alignment vertical="center"/>
    </xf>
    <xf numFmtId="0" fontId="3" fillId="2" borderId="0" xfId="0" applyFont="1" applyFill="1" applyBorder="1" applyAlignment="1">
      <alignment vertical="center"/>
    </xf>
    <xf numFmtId="178" fontId="1" fillId="2" borderId="0" xfId="0" applyNumberFormat="1" applyFont="1" applyFill="1" applyBorder="1" applyAlignment="1">
      <alignment vertical="center"/>
    </xf>
    <xf numFmtId="179" fontId="1" fillId="2" borderId="0" xfId="0" applyNumberFormat="1" applyFont="1" applyFill="1" applyBorder="1" applyAlignment="1">
      <alignment vertical="center"/>
    </xf>
    <xf numFmtId="180" fontId="1" fillId="2" borderId="0" xfId="0" applyNumberFormat="1" applyFont="1" applyFill="1" applyBorder="1" applyAlignment="1">
      <alignment vertical="center"/>
    </xf>
    <xf numFmtId="0" fontId="1" fillId="2" borderId="0" xfId="0" applyFont="1" applyFill="1" applyBorder="1" applyAlignment="1">
      <alignment vertical="center"/>
    </xf>
    <xf numFmtId="0" fontId="0" fillId="0" borderId="0" xfId="0" applyFont="1" applyAlignment="1"/>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8" fillId="2" borderId="0" xfId="0" applyFont="1" applyFill="1" applyBorder="1" applyAlignment="1">
      <alignment horizontal="left" vertical="center"/>
    </xf>
    <xf numFmtId="177" fontId="16" fillId="8" borderId="18" xfId="0" applyNumberFormat="1" applyFont="1" applyFill="1" applyBorder="1" applyAlignment="1">
      <alignment horizontal="center" vertical="center"/>
    </xf>
    <xf numFmtId="176" fontId="16" fillId="2" borderId="23" xfId="0" applyNumberFormat="1" applyFont="1" applyFill="1" applyBorder="1" applyAlignment="1">
      <alignment horizontal="center" vertical="center"/>
    </xf>
    <xf numFmtId="177" fontId="16" fillId="2" borderId="24" xfId="0" applyNumberFormat="1" applyFont="1" applyFill="1" applyBorder="1" applyAlignment="1">
      <alignment horizontal="center" vertical="center"/>
    </xf>
    <xf numFmtId="0" fontId="17" fillId="2" borderId="25" xfId="0" applyFont="1" applyFill="1" applyBorder="1" applyAlignment="1">
      <alignment horizontal="center" vertical="center"/>
    </xf>
    <xf numFmtId="177" fontId="16" fillId="2" borderId="26" xfId="0" applyNumberFormat="1" applyFont="1" applyFill="1" applyBorder="1" applyAlignment="1">
      <alignment horizontal="center" vertical="center"/>
    </xf>
    <xf numFmtId="178" fontId="16" fillId="2" borderId="24" xfId="0" applyNumberFormat="1" applyFont="1" applyFill="1" applyBorder="1" applyAlignment="1">
      <alignment horizontal="center" vertical="center"/>
    </xf>
    <xf numFmtId="177" fontId="16" fillId="2" borderId="22" xfId="0" applyNumberFormat="1" applyFont="1" applyFill="1" applyBorder="1" applyAlignment="1">
      <alignment horizontal="center" vertical="center"/>
    </xf>
    <xf numFmtId="179" fontId="16" fillId="2" borderId="22" xfId="0" applyNumberFormat="1" applyFont="1" applyFill="1" applyBorder="1" applyAlignment="1">
      <alignment horizontal="center" vertical="center"/>
    </xf>
    <xf numFmtId="0" fontId="17" fillId="2" borderId="27" xfId="0" applyFont="1" applyFill="1" applyBorder="1" applyAlignment="1">
      <alignment horizontal="center" vertical="center"/>
    </xf>
    <xf numFmtId="179" fontId="16" fillId="2" borderId="28" xfId="0" applyNumberFormat="1" applyFont="1" applyFill="1" applyBorder="1" applyAlignment="1">
      <alignment vertical="center"/>
    </xf>
    <xf numFmtId="0" fontId="17" fillId="2" borderId="24" xfId="0" applyFont="1" applyFill="1" applyBorder="1" applyAlignment="1">
      <alignment horizontal="center" vertical="center"/>
    </xf>
    <xf numFmtId="180" fontId="16" fillId="2" borderId="29" xfId="0" applyNumberFormat="1" applyFont="1" applyFill="1" applyBorder="1" applyAlignment="1">
      <alignment vertical="center"/>
    </xf>
    <xf numFmtId="0" fontId="17" fillId="2" borderId="30" xfId="0" applyFont="1" applyFill="1" applyBorder="1" applyAlignment="1">
      <alignment horizontal="center" vertical="center"/>
    </xf>
    <xf numFmtId="0" fontId="18" fillId="2" borderId="32" xfId="0" applyFont="1" applyFill="1" applyBorder="1" applyAlignment="1">
      <alignment horizontal="left" vertical="center"/>
    </xf>
    <xf numFmtId="176" fontId="16" fillId="2" borderId="33" xfId="0" applyNumberFormat="1" applyFont="1" applyFill="1" applyBorder="1" applyAlignment="1">
      <alignment horizontal="center" vertical="center"/>
    </xf>
    <xf numFmtId="177" fontId="16" fillId="2" borderId="34" xfId="0" applyNumberFormat="1" applyFont="1" applyFill="1" applyBorder="1" applyAlignment="1">
      <alignment vertical="center"/>
    </xf>
    <xf numFmtId="177" fontId="16" fillId="2" borderId="36" xfId="0" applyNumberFormat="1" applyFont="1" applyFill="1" applyBorder="1" applyAlignment="1">
      <alignment vertical="center"/>
    </xf>
    <xf numFmtId="178" fontId="16" fillId="2" borderId="32" xfId="0" applyNumberFormat="1" applyFont="1" applyFill="1" applyBorder="1" applyAlignment="1">
      <alignment vertical="center"/>
    </xf>
    <xf numFmtId="177" fontId="16" fillId="2" borderId="32" xfId="0" applyNumberFormat="1" applyFont="1" applyFill="1" applyBorder="1" applyAlignment="1">
      <alignment vertical="center"/>
    </xf>
    <xf numFmtId="179" fontId="16" fillId="2" borderId="32" xfId="0" applyNumberFormat="1" applyFont="1" applyFill="1" applyBorder="1" applyAlignment="1">
      <alignment vertical="center"/>
    </xf>
    <xf numFmtId="179" fontId="16" fillId="2" borderId="34" xfId="0" applyNumberFormat="1" applyFont="1" applyFill="1" applyBorder="1" applyAlignment="1">
      <alignment vertical="center"/>
    </xf>
    <xf numFmtId="180" fontId="16" fillId="2" borderId="38" xfId="0" applyNumberFormat="1" applyFont="1" applyFill="1" applyBorder="1" applyAlignment="1">
      <alignment vertical="center"/>
    </xf>
    <xf numFmtId="0" fontId="17" fillId="2" borderId="36" xfId="0" applyFont="1" applyFill="1" applyBorder="1" applyAlignment="1">
      <alignment horizontal="center" vertical="center"/>
    </xf>
    <xf numFmtId="0" fontId="21" fillId="2" borderId="36" xfId="0" applyFont="1" applyFill="1" applyBorder="1" applyAlignment="1">
      <alignment vertical="center"/>
    </xf>
    <xf numFmtId="0" fontId="18" fillId="2" borderId="20" xfId="0" applyFont="1" applyFill="1" applyBorder="1" applyAlignment="1">
      <alignment horizontal="left" vertical="center"/>
    </xf>
    <xf numFmtId="176" fontId="16" fillId="2" borderId="41" xfId="0" applyNumberFormat="1" applyFont="1" applyFill="1" applyBorder="1" applyAlignment="1">
      <alignment horizontal="center" vertical="center"/>
    </xf>
    <xf numFmtId="177" fontId="16" fillId="2" borderId="5" xfId="0" applyNumberFormat="1" applyFont="1" applyFill="1" applyBorder="1" applyAlignment="1">
      <alignment vertical="center"/>
    </xf>
    <xf numFmtId="177" fontId="16" fillId="2" borderId="43" xfId="0" applyNumberFormat="1" applyFont="1" applyFill="1" applyBorder="1" applyAlignment="1">
      <alignment vertical="center"/>
    </xf>
    <xf numFmtId="178" fontId="16" fillId="2" borderId="20" xfId="0" applyNumberFormat="1" applyFont="1" applyFill="1" applyBorder="1" applyAlignment="1">
      <alignment vertical="center"/>
    </xf>
    <xf numFmtId="177" fontId="16" fillId="2" borderId="20" xfId="0" applyNumberFormat="1" applyFont="1" applyFill="1" applyBorder="1" applyAlignment="1">
      <alignment vertical="center"/>
    </xf>
    <xf numFmtId="179" fontId="16" fillId="2" borderId="20" xfId="0" applyNumberFormat="1" applyFont="1" applyFill="1" applyBorder="1" applyAlignment="1">
      <alignment vertical="center"/>
    </xf>
    <xf numFmtId="179" fontId="16" fillId="2" borderId="5" xfId="0" applyNumberFormat="1" applyFont="1" applyFill="1" applyBorder="1" applyAlignment="1">
      <alignment vertical="center"/>
    </xf>
    <xf numFmtId="180" fontId="16" fillId="2" borderId="45" xfId="0" applyNumberFormat="1" applyFont="1" applyFill="1" applyBorder="1" applyAlignment="1">
      <alignment vertical="center"/>
    </xf>
    <xf numFmtId="0" fontId="17" fillId="2" borderId="43" xfId="0" applyFont="1" applyFill="1" applyBorder="1" applyAlignment="1">
      <alignment horizontal="center" vertical="center"/>
    </xf>
    <xf numFmtId="0" fontId="21" fillId="2" borderId="43" xfId="0" applyFont="1" applyFill="1" applyBorder="1" applyAlignment="1">
      <alignment vertical="center"/>
    </xf>
    <xf numFmtId="0" fontId="18" fillId="2" borderId="8" xfId="0" applyFont="1" applyFill="1" applyBorder="1" applyAlignment="1">
      <alignment horizontal="left" vertical="center"/>
    </xf>
    <xf numFmtId="176" fontId="16" fillId="2" borderId="9" xfId="0" applyNumberFormat="1" applyFont="1" applyFill="1" applyBorder="1" applyAlignment="1">
      <alignment horizontal="center" vertical="center"/>
    </xf>
    <xf numFmtId="177" fontId="16" fillId="2" borderId="0" xfId="0" applyNumberFormat="1" applyFont="1" applyFill="1" applyBorder="1" applyAlignment="1">
      <alignment vertical="center"/>
    </xf>
    <xf numFmtId="177" fontId="16" fillId="2" borderId="15" xfId="0" applyNumberFormat="1" applyFont="1" applyFill="1" applyBorder="1" applyAlignment="1">
      <alignment vertical="center"/>
    </xf>
    <xf numFmtId="178" fontId="16" fillId="2" borderId="8" xfId="0" applyNumberFormat="1" applyFont="1" applyFill="1" applyBorder="1" applyAlignment="1">
      <alignment vertical="center"/>
    </xf>
    <xf numFmtId="177" fontId="16" fillId="2" borderId="8" xfId="0" applyNumberFormat="1" applyFont="1" applyFill="1" applyBorder="1" applyAlignment="1">
      <alignment vertical="center"/>
    </xf>
    <xf numFmtId="179" fontId="16" fillId="2" borderId="1" xfId="0" applyNumberFormat="1" applyFont="1" applyFill="1" applyBorder="1" applyAlignment="1">
      <alignment vertical="center"/>
    </xf>
    <xf numFmtId="0" fontId="17" fillId="2" borderId="48" xfId="0" applyFont="1" applyFill="1" applyBorder="1" applyAlignment="1">
      <alignment vertical="center"/>
    </xf>
    <xf numFmtId="179" fontId="16" fillId="2" borderId="48" xfId="0" applyNumberFormat="1" applyFont="1" applyFill="1" applyBorder="1" applyAlignment="1">
      <alignment vertical="center"/>
    </xf>
    <xf numFmtId="0" fontId="17" fillId="2" borderId="49" xfId="0" applyFont="1" applyFill="1" applyBorder="1" applyAlignment="1">
      <alignment vertical="center"/>
    </xf>
    <xf numFmtId="0" fontId="17" fillId="2" borderId="7" xfId="0" applyFont="1" applyFill="1" applyBorder="1" applyAlignment="1">
      <alignment horizontal="left" vertical="center"/>
    </xf>
    <xf numFmtId="0" fontId="17" fillId="2" borderId="7" xfId="0" applyFont="1" applyFill="1" applyBorder="1" applyAlignment="1">
      <alignment horizontal="center" vertical="center"/>
    </xf>
    <xf numFmtId="178" fontId="16" fillId="2" borderId="0" xfId="0" applyNumberFormat="1" applyFont="1" applyFill="1" applyBorder="1" applyAlignment="1">
      <alignment vertical="center"/>
    </xf>
    <xf numFmtId="179" fontId="16" fillId="2" borderId="8" xfId="0" applyNumberFormat="1" applyFont="1" applyFill="1" applyBorder="1" applyAlignment="1">
      <alignment vertical="center"/>
    </xf>
    <xf numFmtId="0" fontId="17" fillId="2" borderId="0" xfId="0" applyFont="1" applyFill="1" applyBorder="1" applyAlignment="1">
      <alignment vertical="center"/>
    </xf>
    <xf numFmtId="179" fontId="16" fillId="2" borderId="0" xfId="0" applyNumberFormat="1" applyFont="1" applyFill="1" applyBorder="1" applyAlignment="1">
      <alignment vertical="center"/>
    </xf>
    <xf numFmtId="0" fontId="17" fillId="2" borderId="50" xfId="0" applyFont="1" applyFill="1" applyBorder="1" applyAlignment="1">
      <alignment vertical="center"/>
    </xf>
    <xf numFmtId="0" fontId="17" fillId="2" borderId="15" xfId="0" applyFont="1" applyFill="1" applyBorder="1" applyAlignment="1">
      <alignment horizontal="left" vertical="center"/>
    </xf>
    <xf numFmtId="0" fontId="17" fillId="2" borderId="15" xfId="0" applyFont="1" applyFill="1" applyBorder="1" applyAlignment="1">
      <alignment horizontal="center" vertical="center"/>
    </xf>
    <xf numFmtId="0" fontId="21" fillId="2" borderId="7" xfId="0" applyFont="1" applyFill="1" applyBorder="1" applyAlignment="1">
      <alignment vertical="center"/>
    </xf>
    <xf numFmtId="0" fontId="22" fillId="2" borderId="19" xfId="0" applyFont="1" applyFill="1" applyBorder="1" applyAlignment="1">
      <alignment horizontal="left" vertical="center"/>
    </xf>
    <xf numFmtId="176" fontId="16" fillId="2" borderId="16" xfId="0" applyNumberFormat="1" applyFont="1" applyFill="1" applyBorder="1" applyAlignment="1">
      <alignment horizontal="center" vertical="center"/>
    </xf>
    <xf numFmtId="177" fontId="16" fillId="2" borderId="51" xfId="0" applyNumberFormat="1" applyFont="1" applyFill="1" applyBorder="1" applyAlignment="1">
      <alignment vertical="center"/>
    </xf>
    <xf numFmtId="177" fontId="16" fillId="2" borderId="18" xfId="0" applyNumberFormat="1" applyFont="1" applyFill="1" applyBorder="1" applyAlignment="1">
      <alignment vertical="center"/>
    </xf>
    <xf numFmtId="178" fontId="16" fillId="2" borderId="51" xfId="0" applyNumberFormat="1" applyFont="1" applyFill="1" applyBorder="1" applyAlignment="1">
      <alignment vertical="center"/>
    </xf>
    <xf numFmtId="177" fontId="16" fillId="2" borderId="19" xfId="0" applyNumberFormat="1" applyFont="1" applyFill="1" applyBorder="1" applyAlignment="1">
      <alignment vertical="center"/>
    </xf>
    <xf numFmtId="179" fontId="16" fillId="2" borderId="19" xfId="0" applyNumberFormat="1" applyFont="1" applyFill="1" applyBorder="1" applyAlignment="1">
      <alignment vertical="center"/>
    </xf>
    <xf numFmtId="0" fontId="17" fillId="2" borderId="17" xfId="0" applyFont="1" applyFill="1" applyBorder="1" applyAlignment="1">
      <alignment vertical="center"/>
    </xf>
    <xf numFmtId="179" fontId="16" fillId="2" borderId="17" xfId="0" applyNumberFormat="1" applyFont="1" applyFill="1" applyBorder="1" applyAlignment="1">
      <alignment vertical="center"/>
    </xf>
    <xf numFmtId="0" fontId="17" fillId="2" borderId="46" xfId="0" applyFont="1" applyFill="1" applyBorder="1" applyAlignment="1">
      <alignment vertical="center"/>
    </xf>
    <xf numFmtId="0" fontId="17" fillId="2" borderId="18" xfId="0" applyFont="1" applyFill="1" applyBorder="1" applyAlignment="1">
      <alignment horizontal="left" vertical="center"/>
    </xf>
    <xf numFmtId="0" fontId="17" fillId="2" borderId="18" xfId="0" applyFont="1" applyFill="1" applyBorder="1" applyAlignment="1">
      <alignment horizontal="center" vertical="center"/>
    </xf>
    <xf numFmtId="0" fontId="21" fillId="2" borderId="46" xfId="0" applyFont="1" applyFill="1" applyBorder="1" applyAlignment="1">
      <alignment vertical="center"/>
    </xf>
    <xf numFmtId="177" fontId="16" fillId="2" borderId="7" xfId="0" applyNumberFormat="1" applyFont="1" applyFill="1" applyBorder="1" applyAlignment="1">
      <alignment vertical="center"/>
    </xf>
    <xf numFmtId="177" fontId="16" fillId="2" borderId="1" xfId="0" applyNumberFormat="1" applyFont="1" applyFill="1" applyBorder="1" applyAlignment="1">
      <alignment vertical="center"/>
    </xf>
    <xf numFmtId="0" fontId="17" fillId="2" borderId="43" xfId="0" applyFont="1" applyFill="1" applyBorder="1" applyAlignment="1">
      <alignment horizontal="left" vertical="center"/>
    </xf>
    <xf numFmtId="177" fontId="16" fillId="2" borderId="5" xfId="0" applyNumberFormat="1" applyFont="1" applyFill="1" applyBorder="1" applyAlignment="1">
      <alignment horizontal="right" vertical="center"/>
    </xf>
    <xf numFmtId="177" fontId="16" fillId="2" borderId="18" xfId="0" applyNumberFormat="1" applyFont="1" applyFill="1" applyBorder="1" applyAlignment="1">
      <alignment horizontal="right" vertical="center"/>
    </xf>
    <xf numFmtId="178" fontId="16" fillId="2" borderId="5" xfId="0" applyNumberFormat="1" applyFont="1" applyFill="1" applyBorder="1" applyAlignment="1">
      <alignment vertical="center"/>
    </xf>
    <xf numFmtId="0" fontId="17" fillId="2" borderId="6" xfId="0" applyFont="1" applyFill="1" applyBorder="1" applyAlignment="1">
      <alignment horizontal="left" vertical="center"/>
    </xf>
    <xf numFmtId="0" fontId="17" fillId="2" borderId="6" xfId="0" applyFont="1" applyFill="1" applyBorder="1" applyAlignment="1">
      <alignment horizontal="center" vertical="center"/>
    </xf>
    <xf numFmtId="177" fontId="16" fillId="2" borderId="43" xfId="0" applyNumberFormat="1" applyFont="1" applyFill="1" applyBorder="1" applyAlignment="1">
      <alignment horizontal="right" vertical="center"/>
    </xf>
    <xf numFmtId="0" fontId="24" fillId="2" borderId="0" xfId="0" applyFont="1" applyFill="1" applyBorder="1" applyAlignment="1"/>
    <xf numFmtId="0" fontId="17" fillId="2" borderId="53" xfId="0" applyFont="1" applyFill="1" applyBorder="1" applyAlignment="1">
      <alignment horizontal="left" vertical="top" wrapText="1"/>
    </xf>
    <xf numFmtId="177" fontId="16" fillId="2" borderId="7" xfId="0" applyNumberFormat="1" applyFont="1" applyFill="1" applyBorder="1" applyAlignment="1">
      <alignment horizontal="right" vertical="center"/>
    </xf>
    <xf numFmtId="3" fontId="17" fillId="2" borderId="6" xfId="0" applyNumberFormat="1" applyFont="1" applyFill="1" applyBorder="1" applyAlignment="1">
      <alignment horizontal="center" vertical="center"/>
    </xf>
    <xf numFmtId="0" fontId="25" fillId="2" borderId="43" xfId="0" applyFont="1" applyFill="1" applyBorder="1" applyAlignment="1">
      <alignment vertical="center"/>
    </xf>
    <xf numFmtId="178" fontId="16" fillId="2" borderId="5" xfId="0" applyNumberFormat="1" applyFont="1" applyFill="1" applyBorder="1" applyAlignment="1">
      <alignment horizontal="right" vertical="center"/>
    </xf>
    <xf numFmtId="0" fontId="17" fillId="2" borderId="53" xfId="0" applyFont="1" applyFill="1" applyBorder="1" applyAlignment="1">
      <alignment horizontal="left" vertical="center"/>
    </xf>
    <xf numFmtId="179" fontId="16" fillId="2" borderId="19" xfId="0" applyNumberFormat="1" applyFont="1" applyFill="1" applyBorder="1" applyAlignment="1">
      <alignment horizontal="right" vertical="center"/>
    </xf>
    <xf numFmtId="0" fontId="17" fillId="2" borderId="44" xfId="0" applyFont="1" applyFill="1" applyBorder="1" applyAlignment="1">
      <alignment vertical="center"/>
    </xf>
    <xf numFmtId="180" fontId="16" fillId="2" borderId="56" xfId="0" applyNumberFormat="1" applyFont="1" applyFill="1" applyBorder="1" applyAlignment="1">
      <alignment vertical="center"/>
    </xf>
    <xf numFmtId="0" fontId="20" fillId="2" borderId="46" xfId="0" applyFont="1" applyFill="1" applyBorder="1" applyAlignment="1">
      <alignment vertical="center"/>
    </xf>
    <xf numFmtId="0" fontId="26" fillId="2" borderId="0" xfId="0" applyFont="1" applyFill="1" applyBorder="1" applyAlignment="1"/>
    <xf numFmtId="0" fontId="18" fillId="2" borderId="19" xfId="0" applyFont="1" applyFill="1" applyBorder="1" applyAlignment="1">
      <alignment horizontal="left" vertical="center"/>
    </xf>
    <xf numFmtId="0" fontId="27" fillId="2" borderId="6" xfId="0" applyFont="1" applyFill="1" applyBorder="1" applyAlignment="1">
      <alignment horizontal="center" vertical="center" wrapText="1"/>
    </xf>
    <xf numFmtId="0" fontId="21" fillId="2" borderId="6" xfId="0" applyFont="1" applyFill="1" applyBorder="1" applyAlignment="1">
      <alignment vertical="center"/>
    </xf>
    <xf numFmtId="178" fontId="16" fillId="2" borderId="48" xfId="0" applyNumberFormat="1" applyFont="1" applyFill="1" applyBorder="1" applyAlignment="1">
      <alignment horizontal="right" vertical="center"/>
    </xf>
    <xf numFmtId="177" fontId="16" fillId="2" borderId="1" xfId="0" applyNumberFormat="1" applyFont="1" applyFill="1" applyBorder="1" applyAlignment="1">
      <alignment horizontal="right" vertical="center"/>
    </xf>
    <xf numFmtId="177" fontId="16" fillId="2" borderId="49" xfId="0" applyNumberFormat="1" applyFont="1" applyFill="1" applyBorder="1" applyAlignment="1">
      <alignment horizontal="right" vertical="center"/>
    </xf>
    <xf numFmtId="179" fontId="16" fillId="2" borderId="1" xfId="0" applyNumberFormat="1" applyFont="1" applyFill="1" applyBorder="1" applyAlignment="1">
      <alignment horizontal="right" vertical="center"/>
    </xf>
    <xf numFmtId="180" fontId="16" fillId="2" borderId="58" xfId="0" applyNumberFormat="1" applyFont="1" applyFill="1" applyBorder="1" applyAlignment="1">
      <alignment vertical="center"/>
    </xf>
    <xf numFmtId="0" fontId="21" fillId="2" borderId="49" xfId="0" applyFont="1" applyFill="1" applyBorder="1" applyAlignment="1">
      <alignment vertical="center"/>
    </xf>
    <xf numFmtId="178" fontId="16" fillId="2" borderId="56" xfId="0" applyNumberFormat="1" applyFont="1" applyFill="1" applyBorder="1" applyAlignment="1">
      <alignment vertical="center"/>
    </xf>
    <xf numFmtId="177" fontId="16" fillId="2" borderId="46" xfId="0" applyNumberFormat="1" applyFont="1" applyFill="1" applyBorder="1" applyAlignment="1">
      <alignment vertical="center"/>
    </xf>
    <xf numFmtId="179" fontId="16" fillId="2" borderId="56" xfId="0" applyNumberFormat="1" applyFont="1" applyFill="1" applyBorder="1" applyAlignment="1">
      <alignment vertical="center"/>
    </xf>
    <xf numFmtId="0" fontId="25" fillId="2" borderId="46" xfId="0" applyFont="1" applyFill="1" applyBorder="1" applyAlignment="1">
      <alignment vertical="center"/>
    </xf>
    <xf numFmtId="0" fontId="28" fillId="2" borderId="20" xfId="0" applyFont="1" applyFill="1" applyBorder="1" applyAlignment="1">
      <alignment horizontal="left" vertical="center"/>
    </xf>
    <xf numFmtId="177" fontId="1" fillId="0" borderId="6" xfId="0" applyNumberFormat="1" applyFont="1" applyBorder="1" applyAlignment="1">
      <alignment vertical="center"/>
    </xf>
    <xf numFmtId="0" fontId="3" fillId="0" borderId="43" xfId="0" applyFont="1" applyBorder="1" applyAlignment="1">
      <alignment vertical="center" wrapText="1"/>
    </xf>
    <xf numFmtId="177" fontId="1" fillId="0" borderId="43" xfId="0" applyNumberFormat="1" applyFont="1" applyBorder="1" applyAlignment="1">
      <alignment vertical="center"/>
    </xf>
    <xf numFmtId="178" fontId="1" fillId="0" borderId="43" xfId="0" applyNumberFormat="1" applyFont="1" applyBorder="1" applyAlignment="1">
      <alignment vertical="center"/>
    </xf>
    <xf numFmtId="0" fontId="3" fillId="2" borderId="43" xfId="0" applyFont="1" applyFill="1" applyBorder="1" applyAlignment="1">
      <alignment vertical="center" wrapText="1"/>
    </xf>
    <xf numFmtId="177" fontId="1" fillId="2" borderId="20" xfId="0" applyNumberFormat="1" applyFont="1" applyFill="1" applyBorder="1" applyAlignment="1">
      <alignment vertical="center"/>
    </xf>
    <xf numFmtId="0" fontId="3" fillId="2" borderId="6" xfId="0" applyFont="1" applyFill="1" applyBorder="1" applyAlignment="1">
      <alignment vertical="center"/>
    </xf>
    <xf numFmtId="179" fontId="1" fillId="2" borderId="20" xfId="0" applyNumberFormat="1" applyFont="1" applyFill="1" applyBorder="1" applyAlignment="1">
      <alignment vertical="center"/>
    </xf>
    <xf numFmtId="180" fontId="1" fillId="2" borderId="20" xfId="0" applyNumberFormat="1" applyFont="1" applyFill="1" applyBorder="1" applyAlignment="1">
      <alignment vertical="center"/>
    </xf>
    <xf numFmtId="0" fontId="3" fillId="2" borderId="43" xfId="0" applyFont="1" applyFill="1" applyBorder="1" applyAlignment="1">
      <alignment horizontal="left" vertical="center"/>
    </xf>
    <xf numFmtId="0" fontId="3" fillId="2" borderId="43" xfId="0" applyFont="1" applyFill="1" applyBorder="1" applyAlignment="1">
      <alignment horizontal="center" vertical="center"/>
    </xf>
    <xf numFmtId="180" fontId="16" fillId="2" borderId="1" xfId="0" applyNumberFormat="1" applyFont="1" applyFill="1" applyBorder="1" applyAlignment="1">
      <alignment horizontal="right" vertical="center"/>
    </xf>
    <xf numFmtId="0" fontId="17" fillId="2" borderId="49" xfId="0" applyFont="1" applyFill="1" applyBorder="1" applyAlignment="1">
      <alignment horizontal="left" vertical="center"/>
    </xf>
    <xf numFmtId="177" fontId="16" fillId="2" borderId="50" xfId="0" applyNumberFormat="1" applyFont="1" applyFill="1" applyBorder="1" applyAlignment="1">
      <alignment vertical="center"/>
    </xf>
    <xf numFmtId="179" fontId="16" fillId="2" borderId="56" xfId="0" applyNumberFormat="1" applyFont="1" applyFill="1" applyBorder="1" applyAlignment="1">
      <alignment horizontal="right" vertical="center"/>
    </xf>
    <xf numFmtId="177" fontId="16" fillId="2" borderId="15" xfId="0" applyNumberFormat="1" applyFont="1" applyFill="1" applyBorder="1" applyAlignment="1">
      <alignment horizontal="right" vertical="center"/>
    </xf>
    <xf numFmtId="177" fontId="16" fillId="2" borderId="8" xfId="0" applyNumberFormat="1" applyFont="1" applyFill="1" applyBorder="1" applyAlignment="1">
      <alignment horizontal="right" vertical="center"/>
    </xf>
    <xf numFmtId="177" fontId="16" fillId="2" borderId="50" xfId="0" applyNumberFormat="1" applyFont="1" applyFill="1" applyBorder="1" applyAlignment="1">
      <alignment horizontal="right" vertical="center"/>
    </xf>
    <xf numFmtId="0" fontId="17" fillId="2" borderId="46" xfId="0" applyFont="1" applyFill="1" applyBorder="1" applyAlignment="1">
      <alignment horizontal="center" vertical="center"/>
    </xf>
    <xf numFmtId="0" fontId="21" fillId="2" borderId="18" xfId="0" applyFont="1" applyFill="1" applyBorder="1" applyAlignment="1">
      <alignment vertical="center"/>
    </xf>
    <xf numFmtId="0" fontId="16" fillId="2" borderId="1" xfId="0" applyFont="1" applyFill="1" applyBorder="1" applyAlignment="1">
      <alignment horizontal="center" vertical="center"/>
    </xf>
    <xf numFmtId="0" fontId="18" fillId="2" borderId="1" xfId="0" applyFont="1" applyFill="1" applyBorder="1" applyAlignment="1">
      <alignment horizontal="left" vertical="center"/>
    </xf>
    <xf numFmtId="176" fontId="16" fillId="2" borderId="60" xfId="0" applyNumberFormat="1" applyFont="1" applyFill="1" applyBorder="1" applyAlignment="1">
      <alignment horizontal="center" vertical="center"/>
    </xf>
    <xf numFmtId="177" fontId="16" fillId="2" borderId="61" xfId="0" applyNumberFormat="1" applyFont="1" applyFill="1" applyBorder="1" applyAlignment="1">
      <alignment vertical="center"/>
    </xf>
    <xf numFmtId="0" fontId="17" fillId="2" borderId="62" xfId="0" applyFont="1" applyFill="1" applyBorder="1" applyAlignment="1">
      <alignment horizontal="left" vertical="center"/>
    </xf>
    <xf numFmtId="0" fontId="17" fillId="2" borderId="6" xfId="0" applyFont="1" applyFill="1" applyBorder="1" applyAlignment="1">
      <alignment vertical="center"/>
    </xf>
    <xf numFmtId="179" fontId="16" fillId="2" borderId="45" xfId="0" applyNumberFormat="1" applyFont="1" applyFill="1" applyBorder="1" applyAlignment="1">
      <alignment vertical="center"/>
    </xf>
    <xf numFmtId="0" fontId="17" fillId="2" borderId="62" xfId="0" applyFont="1" applyFill="1" applyBorder="1" applyAlignment="1">
      <alignment vertical="center"/>
    </xf>
    <xf numFmtId="0" fontId="29" fillId="2" borderId="0" xfId="0" applyFont="1" applyFill="1" applyBorder="1" applyAlignment="1"/>
    <xf numFmtId="176" fontId="17" fillId="2" borderId="19" xfId="0" applyNumberFormat="1" applyFont="1" applyFill="1" applyBorder="1" applyAlignment="1">
      <alignment horizontal="center" vertical="center"/>
    </xf>
    <xf numFmtId="176" fontId="16" fillId="2" borderId="63" xfId="0" applyNumberFormat="1" applyFont="1" applyFill="1" applyBorder="1" applyAlignment="1">
      <alignment horizontal="center" vertical="center"/>
    </xf>
    <xf numFmtId="177" fontId="16" fillId="2" borderId="17" xfId="0" applyNumberFormat="1" applyFont="1" applyFill="1" applyBorder="1" applyAlignment="1">
      <alignment vertical="center"/>
    </xf>
    <xf numFmtId="179" fontId="17" fillId="2" borderId="20" xfId="0" applyNumberFormat="1" applyFont="1" applyFill="1" applyBorder="1" applyAlignment="1">
      <alignment vertical="center"/>
    </xf>
    <xf numFmtId="177" fontId="16" fillId="2" borderId="45" xfId="0" applyNumberFormat="1" applyFont="1" applyFill="1" applyBorder="1" applyAlignment="1">
      <alignment vertical="center"/>
    </xf>
    <xf numFmtId="0" fontId="16" fillId="2" borderId="5" xfId="0" applyFont="1" applyFill="1" applyBorder="1" applyAlignment="1">
      <alignment vertical="center"/>
    </xf>
    <xf numFmtId="0" fontId="17" fillId="2" borderId="17" xfId="0" applyFont="1" applyFill="1" applyBorder="1" applyAlignment="1">
      <alignment horizontal="center"/>
    </xf>
    <xf numFmtId="0" fontId="25" fillId="2" borderId="46" xfId="0" applyFont="1" applyFill="1" applyBorder="1" applyAlignment="1"/>
    <xf numFmtId="177" fontId="16" fillId="2" borderId="64" xfId="0" applyNumberFormat="1" applyFont="1" applyFill="1" applyBorder="1" applyAlignment="1">
      <alignment vertical="center"/>
    </xf>
    <xf numFmtId="178" fontId="16" fillId="2" borderId="0" xfId="0" applyNumberFormat="1" applyFont="1" applyFill="1" applyBorder="1" applyAlignment="1">
      <alignment horizontal="right" vertical="center"/>
    </xf>
    <xf numFmtId="179" fontId="16" fillId="2" borderId="8" xfId="0" applyNumberFormat="1" applyFont="1" applyFill="1" applyBorder="1" applyAlignment="1">
      <alignment horizontal="right" vertical="center"/>
    </xf>
    <xf numFmtId="180" fontId="16" fillId="2" borderId="8" xfId="0" applyNumberFormat="1" applyFont="1" applyFill="1" applyBorder="1" applyAlignment="1">
      <alignment horizontal="right" vertical="center"/>
    </xf>
    <xf numFmtId="0" fontId="17" fillId="2" borderId="50" xfId="0" applyFont="1" applyFill="1" applyBorder="1" applyAlignment="1">
      <alignment horizontal="left" vertical="center"/>
    </xf>
    <xf numFmtId="0" fontId="21" fillId="2" borderId="15" xfId="0" applyFont="1" applyFill="1" applyBorder="1" applyAlignment="1">
      <alignment vertical="center"/>
    </xf>
    <xf numFmtId="179" fontId="16" fillId="2" borderId="46" xfId="0" applyNumberFormat="1" applyFont="1" applyFill="1" applyBorder="1" applyAlignment="1">
      <alignment vertical="center"/>
    </xf>
    <xf numFmtId="179" fontId="16" fillId="2" borderId="50" xfId="0" applyNumberFormat="1" applyFont="1" applyFill="1" applyBorder="1" applyAlignment="1">
      <alignment vertical="center"/>
    </xf>
    <xf numFmtId="0" fontId="17" fillId="2" borderId="5" xfId="0" applyFont="1" applyFill="1" applyBorder="1" applyAlignment="1">
      <alignment vertical="center"/>
    </xf>
    <xf numFmtId="0" fontId="17" fillId="2" borderId="53" xfId="0" applyFont="1" applyFill="1" applyBorder="1" applyAlignment="1">
      <alignment vertical="center"/>
    </xf>
    <xf numFmtId="180" fontId="16" fillId="2" borderId="65" xfId="0" applyNumberFormat="1" applyFont="1" applyFill="1" applyBorder="1" applyAlignment="1">
      <alignment vertical="center"/>
    </xf>
    <xf numFmtId="178" fontId="16" fillId="2" borderId="19" xfId="0" applyNumberFormat="1" applyFont="1" applyFill="1" applyBorder="1" applyAlignment="1">
      <alignment vertical="center"/>
    </xf>
    <xf numFmtId="180" fontId="16" fillId="2" borderId="20" xfId="0" applyNumberFormat="1" applyFont="1" applyFill="1" applyBorder="1" applyAlignment="1">
      <alignment vertical="center"/>
    </xf>
    <xf numFmtId="178" fontId="1" fillId="9" borderId="20" xfId="0" applyNumberFormat="1" applyFont="1" applyFill="1" applyBorder="1" applyAlignment="1">
      <alignment vertical="center"/>
    </xf>
    <xf numFmtId="177" fontId="1" fillId="9" borderId="20" xfId="0" applyNumberFormat="1" applyFont="1" applyFill="1" applyBorder="1" applyAlignment="1">
      <alignment vertical="center"/>
    </xf>
    <xf numFmtId="179" fontId="1" fillId="9" borderId="20" xfId="0" applyNumberFormat="1" applyFont="1" applyFill="1" applyBorder="1" applyAlignment="1">
      <alignment vertical="center"/>
    </xf>
    <xf numFmtId="180" fontId="1" fillId="9" borderId="20" xfId="0" applyNumberFormat="1" applyFont="1" applyFill="1" applyBorder="1" applyAlignment="1">
      <alignment vertical="center"/>
    </xf>
    <xf numFmtId="0" fontId="3" fillId="9" borderId="43" xfId="0" applyFont="1" applyFill="1" applyBorder="1" applyAlignment="1">
      <alignment horizontal="center" vertical="center"/>
    </xf>
    <xf numFmtId="0" fontId="0" fillId="9" borderId="0" xfId="0" applyFont="1" applyFill="1" applyAlignment="1"/>
    <xf numFmtId="178" fontId="16" fillId="2" borderId="1" xfId="0" applyNumberFormat="1" applyFont="1" applyFill="1" applyBorder="1" applyAlignment="1">
      <alignment vertical="center"/>
    </xf>
    <xf numFmtId="178" fontId="16" fillId="2" borderId="48" xfId="0" applyNumberFormat="1" applyFont="1" applyFill="1" applyBorder="1" applyAlignment="1">
      <alignment vertical="center"/>
    </xf>
    <xf numFmtId="177" fontId="16" fillId="2" borderId="58" xfId="0" applyNumberFormat="1" applyFont="1" applyFill="1" applyBorder="1" applyAlignment="1">
      <alignment vertical="center"/>
    </xf>
    <xf numFmtId="179" fontId="17" fillId="2" borderId="15" xfId="0" applyNumberFormat="1" applyFont="1" applyFill="1" applyBorder="1" applyAlignment="1">
      <alignment horizontal="left" vertical="center"/>
    </xf>
    <xf numFmtId="178" fontId="16" fillId="2" borderId="56" xfId="0" applyNumberFormat="1" applyFont="1" applyFill="1" applyBorder="1" applyAlignment="1">
      <alignment horizontal="right" vertical="center"/>
    </xf>
    <xf numFmtId="177" fontId="16" fillId="2" borderId="56" xfId="0" applyNumberFormat="1" applyFont="1" applyFill="1" applyBorder="1" applyAlignment="1">
      <alignment horizontal="right" vertical="center"/>
    </xf>
    <xf numFmtId="180" fontId="16" fillId="2" borderId="56" xfId="0" applyNumberFormat="1" applyFont="1" applyFill="1" applyBorder="1" applyAlignment="1">
      <alignment horizontal="right" vertical="center"/>
    </xf>
    <xf numFmtId="177" fontId="16" fillId="2" borderId="51" xfId="0" applyNumberFormat="1" applyFont="1" applyFill="1" applyBorder="1" applyAlignment="1">
      <alignment horizontal="right" vertical="center"/>
    </xf>
    <xf numFmtId="177" fontId="16" fillId="2" borderId="67" xfId="0" applyNumberFormat="1" applyFont="1" applyFill="1" applyBorder="1" applyAlignment="1">
      <alignment vertical="center"/>
    </xf>
    <xf numFmtId="0" fontId="31" fillId="2" borderId="44" xfId="0" applyFont="1" applyFill="1" applyBorder="1" applyAlignment="1">
      <alignment horizontal="left" vertical="center" wrapText="1"/>
    </xf>
    <xf numFmtId="0" fontId="31" fillId="2" borderId="50" xfId="0" applyFont="1" applyFill="1" applyBorder="1" applyAlignment="1">
      <alignment horizontal="left" vertical="center" wrapText="1"/>
    </xf>
    <xf numFmtId="177" fontId="16" fillId="2" borderId="48" xfId="0" applyNumberFormat="1" applyFont="1" applyFill="1" applyBorder="1" applyAlignment="1">
      <alignment vertical="center"/>
    </xf>
    <xf numFmtId="0" fontId="31" fillId="2" borderId="48" xfId="0" applyFont="1" applyFill="1" applyBorder="1" applyAlignment="1">
      <alignment horizontal="left" vertical="center" wrapText="1"/>
    </xf>
    <xf numFmtId="0" fontId="31" fillId="2" borderId="49" xfId="0" applyFont="1" applyFill="1" applyBorder="1" applyAlignment="1">
      <alignment horizontal="left" vertical="center" wrapText="1"/>
    </xf>
    <xf numFmtId="0" fontId="17" fillId="2" borderId="50" xfId="0" applyFont="1" applyFill="1" applyBorder="1" applyAlignment="1">
      <alignment horizontal="center" vertical="center" wrapText="1"/>
    </xf>
    <xf numFmtId="179" fontId="17" fillId="2" borderId="18" xfId="0" applyNumberFormat="1" applyFont="1" applyFill="1" applyBorder="1" applyAlignment="1">
      <alignment horizontal="left" vertical="center"/>
    </xf>
    <xf numFmtId="0" fontId="17" fillId="2" borderId="49" xfId="0" applyFont="1" applyFill="1" applyBorder="1" applyAlignment="1">
      <alignment horizontal="center" vertical="center"/>
    </xf>
    <xf numFmtId="178" fontId="16" fillId="2" borderId="51" xfId="0" applyNumberFormat="1" applyFont="1" applyFill="1" applyBorder="1" applyAlignment="1">
      <alignment horizontal="right" vertical="center"/>
    </xf>
    <xf numFmtId="0" fontId="16" fillId="2" borderId="20" xfId="0" applyFont="1" applyFill="1" applyBorder="1" applyAlignment="1">
      <alignment horizontal="center" vertical="center" wrapText="1"/>
    </xf>
    <xf numFmtId="0" fontId="17" fillId="2" borderId="62" xfId="0" applyFont="1" applyFill="1" applyBorder="1" applyAlignment="1">
      <alignment vertical="center" wrapText="1"/>
    </xf>
    <xf numFmtId="0" fontId="16" fillId="2" borderId="20" xfId="0" applyFont="1" applyFill="1" applyBorder="1" applyAlignment="1">
      <alignment horizontal="center" vertical="center"/>
    </xf>
    <xf numFmtId="176" fontId="1" fillId="2" borderId="41" xfId="0" applyNumberFormat="1" applyFont="1" applyFill="1" applyBorder="1" applyAlignment="1">
      <alignment horizontal="center" vertical="center"/>
    </xf>
    <xf numFmtId="177" fontId="1" fillId="9" borderId="43" xfId="0" applyNumberFormat="1" applyFont="1" applyFill="1" applyBorder="1" applyAlignment="1">
      <alignment vertical="center"/>
    </xf>
    <xf numFmtId="0" fontId="3" fillId="9" borderId="43" xfId="0" applyFont="1" applyFill="1" applyBorder="1" applyAlignment="1">
      <alignment vertical="center"/>
    </xf>
    <xf numFmtId="0" fontId="3" fillId="9" borderId="43" xfId="0" applyFont="1" applyFill="1" applyBorder="1" applyAlignment="1">
      <alignment horizontal="left" vertical="center"/>
    </xf>
    <xf numFmtId="0" fontId="28" fillId="2" borderId="68" xfId="0" applyFont="1" applyFill="1" applyBorder="1" applyAlignment="1">
      <alignment horizontal="left" vertical="center"/>
    </xf>
    <xf numFmtId="176" fontId="1" fillId="2" borderId="63" xfId="0" applyNumberFormat="1" applyFont="1" applyFill="1" applyBorder="1" applyAlignment="1">
      <alignment horizontal="center" vertical="center"/>
    </xf>
    <xf numFmtId="178" fontId="1" fillId="9" borderId="68" xfId="0" applyNumberFormat="1" applyFont="1" applyFill="1" applyBorder="1" applyAlignment="1">
      <alignment vertical="center"/>
    </xf>
    <xf numFmtId="0" fontId="3" fillId="9" borderId="73" xfId="0" applyFont="1" applyFill="1" applyBorder="1" applyAlignment="1">
      <alignment horizontal="left" vertical="center"/>
    </xf>
    <xf numFmtId="0" fontId="3" fillId="9" borderId="73" xfId="0" applyFont="1" applyFill="1" applyBorder="1" applyAlignment="1">
      <alignment horizontal="center" vertical="center"/>
    </xf>
    <xf numFmtId="180" fontId="16" fillId="2" borderId="75" xfId="0" applyNumberFormat="1" applyFont="1" applyFill="1" applyBorder="1" applyAlignment="1">
      <alignment vertical="center"/>
    </xf>
    <xf numFmtId="0" fontId="17" fillId="2" borderId="62" xfId="0" applyFont="1" applyFill="1" applyBorder="1" applyAlignment="1">
      <alignment horizontal="left" vertical="center" wrapText="1"/>
    </xf>
    <xf numFmtId="177" fontId="16" fillId="2" borderId="6" xfId="0" applyNumberFormat="1" applyFont="1" applyFill="1" applyBorder="1" applyAlignment="1">
      <alignment vertical="center"/>
    </xf>
    <xf numFmtId="0" fontId="16" fillId="2" borderId="19" xfId="0" applyFont="1" applyFill="1" applyBorder="1" applyAlignment="1">
      <alignment horizontal="center" vertical="center"/>
    </xf>
    <xf numFmtId="179" fontId="16" fillId="2" borderId="51" xfId="0" applyNumberFormat="1" applyFont="1" applyFill="1" applyBorder="1" applyAlignment="1">
      <alignment vertical="center"/>
    </xf>
    <xf numFmtId="0" fontId="28" fillId="2" borderId="1" xfId="0" applyFont="1" applyFill="1" applyBorder="1" applyAlignment="1">
      <alignment horizontal="left" vertical="center"/>
    </xf>
    <xf numFmtId="0" fontId="17" fillId="9" borderId="7" xfId="0" applyFont="1" applyFill="1" applyBorder="1" applyAlignment="1">
      <alignment horizontal="center" vertical="center"/>
    </xf>
    <xf numFmtId="0" fontId="28" fillId="2" borderId="19" xfId="0" applyFont="1" applyFill="1" applyBorder="1" applyAlignment="1">
      <alignment horizontal="left" vertical="center"/>
    </xf>
    <xf numFmtId="176" fontId="1" fillId="2" borderId="16" xfId="0" applyNumberFormat="1" applyFont="1" applyFill="1" applyBorder="1" applyAlignment="1">
      <alignment horizontal="center" vertical="center"/>
    </xf>
    <xf numFmtId="0" fontId="1" fillId="9" borderId="19" xfId="0" applyFont="1" applyFill="1" applyBorder="1" applyAlignment="1">
      <alignment horizontal="left" vertical="center"/>
    </xf>
    <xf numFmtId="0" fontId="3" fillId="9" borderId="18" xfId="0" applyFont="1" applyFill="1" applyBorder="1" applyAlignment="1">
      <alignment horizontal="center" vertical="center"/>
    </xf>
    <xf numFmtId="0" fontId="17" fillId="2" borderId="50" xfId="0" applyFont="1" applyFill="1" applyBorder="1" applyAlignment="1">
      <alignment horizontal="center" vertical="center"/>
    </xf>
    <xf numFmtId="0" fontId="22" fillId="2" borderId="79" xfId="0" applyFont="1" applyFill="1" applyBorder="1" applyAlignment="1">
      <alignment horizontal="left" vertical="center"/>
    </xf>
    <xf numFmtId="176" fontId="16" fillId="2" borderId="80" xfId="0" applyNumberFormat="1" applyFont="1" applyFill="1" applyBorder="1" applyAlignment="1">
      <alignment horizontal="center" vertical="center"/>
    </xf>
    <xf numFmtId="178" fontId="16" fillId="2" borderId="79" xfId="0" applyNumberFormat="1" applyFont="1" applyFill="1" applyBorder="1" applyAlignment="1">
      <alignment horizontal="right" vertical="center"/>
    </xf>
    <xf numFmtId="0" fontId="17" fillId="2" borderId="83" xfId="0" applyFont="1" applyFill="1" applyBorder="1" applyAlignment="1">
      <alignment horizontal="center" vertical="center"/>
    </xf>
    <xf numFmtId="0" fontId="21" fillId="2" borderId="71" xfId="0" applyFont="1" applyFill="1" applyBorder="1" applyAlignment="1">
      <alignment vertical="center"/>
    </xf>
    <xf numFmtId="0" fontId="1" fillId="2" borderId="18" xfId="0" applyFont="1" applyFill="1" applyBorder="1" applyAlignment="1">
      <alignment horizontal="center" vertical="center"/>
    </xf>
    <xf numFmtId="177" fontId="1" fillId="9" borderId="17" xfId="0" applyNumberFormat="1" applyFont="1" applyFill="1" applyBorder="1" applyAlignment="1">
      <alignment vertical="center"/>
    </xf>
    <xf numFmtId="0" fontId="3" fillId="9" borderId="44" xfId="0" applyFont="1" applyFill="1" applyBorder="1" applyAlignment="1">
      <alignment vertical="center"/>
    </xf>
    <xf numFmtId="177" fontId="1" fillId="9" borderId="18" xfId="0" applyNumberFormat="1" applyFont="1" applyFill="1" applyBorder="1" applyAlignment="1">
      <alignment vertical="center"/>
    </xf>
    <xf numFmtId="178" fontId="1" fillId="9" borderId="18" xfId="0" applyNumberFormat="1" applyFont="1" applyFill="1" applyBorder="1" applyAlignment="1">
      <alignment vertical="center"/>
    </xf>
    <xf numFmtId="0" fontId="3" fillId="9" borderId="18" xfId="0" applyFont="1" applyFill="1" applyBorder="1" applyAlignment="1">
      <alignment vertical="center" wrapText="1"/>
    </xf>
    <xf numFmtId="0" fontId="3" fillId="9" borderId="18" xfId="0" applyFont="1" applyFill="1" applyBorder="1" applyAlignment="1">
      <alignment horizontal="left" vertical="center"/>
    </xf>
    <xf numFmtId="0" fontId="1" fillId="2" borderId="43" xfId="0" applyFont="1" applyFill="1" applyBorder="1" applyAlignment="1">
      <alignment horizontal="center" vertical="center" wrapText="1"/>
    </xf>
    <xf numFmtId="177" fontId="1" fillId="9" borderId="5" xfId="0" applyNumberFormat="1" applyFont="1" applyFill="1" applyBorder="1" applyAlignment="1">
      <alignment vertical="center"/>
    </xf>
    <xf numFmtId="0" fontId="3" fillId="9" borderId="62" xfId="0" applyFont="1" applyFill="1" applyBorder="1" applyAlignment="1">
      <alignment vertical="center"/>
    </xf>
    <xf numFmtId="178" fontId="1" fillId="9" borderId="43" xfId="0" applyNumberFormat="1" applyFont="1" applyFill="1" applyBorder="1" applyAlignment="1">
      <alignment vertical="center"/>
    </xf>
    <xf numFmtId="0" fontId="3" fillId="9" borderId="43" xfId="0" applyFont="1" applyFill="1" applyBorder="1" applyAlignment="1">
      <alignment vertical="center" wrapText="1"/>
    </xf>
    <xf numFmtId="0" fontId="28" fillId="2" borderId="20" xfId="0" applyFont="1" applyFill="1" applyBorder="1" applyAlignment="1">
      <alignment horizontal="left" vertical="center" wrapText="1"/>
    </xf>
    <xf numFmtId="0" fontId="3" fillId="9" borderId="62" xfId="0" applyFont="1" applyFill="1" applyBorder="1" applyAlignment="1">
      <alignment vertical="center" wrapText="1"/>
    </xf>
    <xf numFmtId="177" fontId="16" fillId="2" borderId="48" xfId="0" applyNumberFormat="1" applyFont="1" applyFill="1" applyBorder="1" applyAlignment="1">
      <alignment horizontal="center" vertical="center"/>
    </xf>
    <xf numFmtId="178" fontId="16" fillId="2" borderId="48" xfId="0" applyNumberFormat="1" applyFont="1" applyFill="1" applyBorder="1" applyAlignment="1">
      <alignment horizontal="center" vertical="center"/>
    </xf>
    <xf numFmtId="179" fontId="16" fillId="9" borderId="48" xfId="0" applyNumberFormat="1" applyFont="1" applyFill="1" applyBorder="1" applyAlignment="1">
      <alignment vertical="center"/>
    </xf>
    <xf numFmtId="180" fontId="16" fillId="2" borderId="48" xfId="0" applyNumberFormat="1" applyFont="1" applyFill="1" applyBorder="1" applyAlignment="1">
      <alignment vertical="center"/>
    </xf>
    <xf numFmtId="0" fontId="17" fillId="2" borderId="48" xfId="0" applyFont="1" applyFill="1" applyBorder="1" applyAlignment="1">
      <alignment horizontal="left" vertical="center"/>
    </xf>
    <xf numFmtId="0" fontId="20" fillId="2" borderId="0" xfId="0" applyFont="1" applyFill="1" applyBorder="1" applyAlignment="1">
      <alignment vertical="center"/>
    </xf>
    <xf numFmtId="179" fontId="16" fillId="2" borderId="75" xfId="0" applyNumberFormat="1" applyFont="1" applyFill="1" applyBorder="1" applyAlignment="1">
      <alignment vertical="center"/>
    </xf>
    <xf numFmtId="180" fontId="16" fillId="2" borderId="0" xfId="0" applyNumberFormat="1" applyFont="1" applyFill="1" applyBorder="1" applyAlignment="1">
      <alignment vertical="center"/>
    </xf>
    <xf numFmtId="0" fontId="17" fillId="2" borderId="0" xfId="0" applyFont="1" applyFill="1" applyBorder="1" applyAlignment="1">
      <alignment horizontal="left" vertical="center"/>
    </xf>
    <xf numFmtId="176" fontId="16" fillId="2" borderId="85" xfId="0" applyNumberFormat="1" applyFont="1" applyFill="1" applyBorder="1" applyAlignment="1">
      <alignment horizontal="center" vertical="center"/>
    </xf>
    <xf numFmtId="178" fontId="16" fillId="2" borderId="17" xfId="0" applyNumberFormat="1" applyFont="1" applyFill="1" applyBorder="1" applyAlignment="1">
      <alignment vertical="center"/>
    </xf>
    <xf numFmtId="180" fontId="16" fillId="2" borderId="17" xfId="0" applyNumberFormat="1" applyFont="1" applyFill="1" applyBorder="1" applyAlignment="1">
      <alignment vertical="center"/>
    </xf>
    <xf numFmtId="0" fontId="17" fillId="2" borderId="17" xfId="0" applyFont="1" applyFill="1" applyBorder="1" applyAlignment="1">
      <alignment horizontal="left" vertical="center"/>
    </xf>
    <xf numFmtId="0" fontId="0" fillId="0" borderId="0" xfId="0" applyFont="1" applyBorder="1" applyAlignment="1"/>
    <xf numFmtId="0" fontId="33" fillId="9" borderId="0" xfId="0" applyFont="1" applyFill="1" applyAlignment="1"/>
    <xf numFmtId="0" fontId="33" fillId="9" borderId="0" xfId="0" applyFont="1" applyFill="1" applyAlignment="1">
      <alignment horizontal="center" vertical="center"/>
    </xf>
    <xf numFmtId="0" fontId="33" fillId="9" borderId="0" xfId="0" applyFont="1" applyFill="1" applyAlignment="1">
      <alignment horizontal="left" vertical="center"/>
    </xf>
    <xf numFmtId="176" fontId="33" fillId="9" borderId="0" xfId="0" applyNumberFormat="1" applyFont="1" applyFill="1" applyAlignment="1">
      <alignment horizontal="center" vertical="center"/>
    </xf>
    <xf numFmtId="177" fontId="33" fillId="9" borderId="0" xfId="0" applyNumberFormat="1" applyFont="1" applyFill="1" applyAlignment="1">
      <alignment vertical="center"/>
    </xf>
    <xf numFmtId="0" fontId="34" fillId="9" borderId="0" xfId="0" applyFont="1" applyFill="1" applyAlignment="1">
      <alignment vertical="center"/>
    </xf>
    <xf numFmtId="178" fontId="33" fillId="9" borderId="0" xfId="0" applyNumberFormat="1" applyFont="1" applyFill="1" applyAlignment="1">
      <alignment vertical="center"/>
    </xf>
    <xf numFmtId="179" fontId="33" fillId="9" borderId="0" xfId="0" applyNumberFormat="1" applyFont="1" applyFill="1" applyAlignment="1">
      <alignment vertical="center"/>
    </xf>
    <xf numFmtId="180" fontId="33" fillId="9" borderId="0" xfId="0" applyNumberFormat="1" applyFont="1" applyFill="1" applyAlignment="1">
      <alignment vertical="center"/>
    </xf>
    <xf numFmtId="0" fontId="33" fillId="9" borderId="0" xfId="0" applyFont="1" applyFill="1" applyAlignment="1">
      <alignment vertical="center"/>
    </xf>
    <xf numFmtId="0" fontId="0" fillId="9" borderId="0" xfId="0" applyFill="1">
      <alignment vertical="center"/>
    </xf>
    <xf numFmtId="0" fontId="35" fillId="9" borderId="0" xfId="0" applyFont="1" applyFill="1" applyAlignment="1">
      <alignment horizontal="left" vertical="center"/>
    </xf>
    <xf numFmtId="0" fontId="0" fillId="0" borderId="0" xfId="0" applyAlignment="1">
      <alignment horizontal="center" vertical="center"/>
    </xf>
    <xf numFmtId="181" fontId="0" fillId="0" borderId="0" xfId="0" applyNumberFormat="1">
      <alignment vertical="center"/>
    </xf>
    <xf numFmtId="182" fontId="0" fillId="0" borderId="0" xfId="0" applyNumberFormat="1">
      <alignment vertical="center"/>
    </xf>
    <xf numFmtId="182" fontId="0" fillId="9" borderId="0" xfId="0" applyNumberFormat="1" applyFill="1">
      <alignment vertical="center"/>
    </xf>
    <xf numFmtId="0" fontId="36" fillId="9" borderId="0" xfId="0" applyFont="1" applyFill="1">
      <alignment vertical="center"/>
    </xf>
    <xf numFmtId="0" fontId="37" fillId="9" borderId="0" xfId="0" applyFont="1" applyFill="1" applyAlignment="1">
      <alignment horizontal="left" vertical="center"/>
    </xf>
    <xf numFmtId="0" fontId="36" fillId="9" borderId="0" xfId="0" applyFont="1" applyFill="1" applyAlignment="1">
      <alignment horizontal="center" vertical="center"/>
    </xf>
    <xf numFmtId="181" fontId="36" fillId="9" borderId="0" xfId="0" applyNumberFormat="1" applyFont="1" applyFill="1">
      <alignment vertical="center"/>
    </xf>
    <xf numFmtId="182" fontId="36" fillId="9" borderId="0" xfId="0" applyNumberFormat="1" applyFont="1" applyFill="1">
      <alignment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xf>
    <xf numFmtId="0" fontId="0" fillId="9" borderId="0" xfId="0" applyFill="1" applyAlignment="1">
      <alignment horizontal="center" vertical="center"/>
    </xf>
    <xf numFmtId="181" fontId="0" fillId="9" borderId="0" xfId="0" applyNumberFormat="1" applyFill="1">
      <alignment vertical="center"/>
    </xf>
    <xf numFmtId="181" fontId="0" fillId="0" borderId="124" xfId="0" applyNumberFormat="1" applyBorder="1" applyAlignment="1">
      <alignment horizontal="center" vertical="center" wrapText="1"/>
    </xf>
    <xf numFmtId="0" fontId="0" fillId="0" borderId="125" xfId="0" applyBorder="1" applyAlignment="1">
      <alignment horizontal="center" vertical="center" wrapText="1"/>
    </xf>
    <xf numFmtId="181" fontId="0" fillId="0" borderId="109" xfId="0" applyNumberFormat="1" applyBorder="1" applyAlignment="1">
      <alignment horizontal="center" vertical="center" wrapText="1"/>
    </xf>
    <xf numFmtId="0" fontId="0" fillId="0" borderId="104" xfId="0" applyBorder="1" applyAlignment="1">
      <alignment horizontal="center" vertical="center" wrapText="1"/>
    </xf>
    <xf numFmtId="181" fontId="0" fillId="0" borderId="126" xfId="0" applyNumberFormat="1" applyBorder="1" applyAlignment="1">
      <alignment horizontal="center" vertical="center" wrapText="1"/>
    </xf>
    <xf numFmtId="181" fontId="0" fillId="0" borderId="127" xfId="0" applyNumberFormat="1" applyBorder="1" applyAlignment="1">
      <alignment horizontal="center" vertical="center" wrapText="1"/>
    </xf>
    <xf numFmtId="181" fontId="0" fillId="0" borderId="104" xfId="0" applyNumberFormat="1" applyBorder="1" applyAlignment="1">
      <alignment horizontal="center" vertical="center" wrapText="1"/>
    </xf>
    <xf numFmtId="181" fontId="0" fillId="0" borderId="128" xfId="0" applyNumberFormat="1" applyBorder="1" applyAlignment="1">
      <alignment horizontal="center" vertical="center" wrapText="1"/>
    </xf>
    <xf numFmtId="181" fontId="0" fillId="0" borderId="129" xfId="0" applyNumberFormat="1" applyBorder="1" applyAlignment="1">
      <alignment horizontal="center" vertical="center" wrapText="1"/>
    </xf>
    <xf numFmtId="181" fontId="0" fillId="0" borderId="130" xfId="0" applyNumberFormat="1" applyBorder="1" applyAlignment="1">
      <alignment horizontal="center" vertical="center" wrapText="1"/>
    </xf>
    <xf numFmtId="0" fontId="0" fillId="0" borderId="136" xfId="0" applyBorder="1">
      <alignment vertical="center"/>
    </xf>
    <xf numFmtId="183" fontId="0" fillId="0" borderId="135" xfId="0" applyNumberFormat="1" applyBorder="1">
      <alignment vertical="center"/>
    </xf>
    <xf numFmtId="0" fontId="0" fillId="0" borderId="156" xfId="0" applyBorder="1" applyAlignment="1">
      <alignment horizontal="center" vertical="center"/>
    </xf>
    <xf numFmtId="183" fontId="0" fillId="0" borderId="139" xfId="0" applyNumberFormat="1" applyBorder="1" applyAlignment="1">
      <alignment horizontal="center" vertical="center"/>
    </xf>
    <xf numFmtId="183" fontId="0" fillId="0" borderId="157" xfId="0" applyNumberFormat="1" applyBorder="1" applyAlignment="1">
      <alignment horizontal="center" vertical="center"/>
    </xf>
    <xf numFmtId="181" fontId="0" fillId="0" borderId="131" xfId="0" applyNumberFormat="1" applyBorder="1">
      <alignment vertical="center"/>
    </xf>
    <xf numFmtId="181" fontId="0" fillId="0" borderId="132" xfId="0" applyNumberFormat="1" applyBorder="1">
      <alignment vertical="center"/>
    </xf>
    <xf numFmtId="181" fontId="0" fillId="0" borderId="133" xfId="0" applyNumberFormat="1" applyBorder="1">
      <alignment vertical="center"/>
    </xf>
    <xf numFmtId="181" fontId="0" fillId="0" borderId="134" xfId="0" applyNumberFormat="1" applyBorder="1">
      <alignment vertical="center"/>
    </xf>
    <xf numFmtId="182" fontId="0" fillId="0" borderId="135" xfId="0" applyNumberFormat="1" applyBorder="1">
      <alignment vertical="center"/>
    </xf>
    <xf numFmtId="182" fontId="0" fillId="0" borderId="134" xfId="0" applyNumberFormat="1" applyBorder="1">
      <alignment vertical="center"/>
    </xf>
    <xf numFmtId="182" fontId="0" fillId="0" borderId="136" xfId="0" applyNumberFormat="1" applyBorder="1">
      <alignment vertical="center"/>
    </xf>
    <xf numFmtId="182" fontId="0" fillId="0" borderId="137" xfId="0" applyNumberFormat="1" applyBorder="1">
      <alignment vertical="center"/>
    </xf>
    <xf numFmtId="182" fontId="0" fillId="0" borderId="133" xfId="0" applyNumberFormat="1" applyBorder="1">
      <alignment vertical="center"/>
    </xf>
    <xf numFmtId="182" fontId="0" fillId="0" borderId="138" xfId="0" applyNumberFormat="1" applyBorder="1">
      <alignment vertical="center"/>
    </xf>
    <xf numFmtId="181" fontId="0" fillId="0" borderId="139" xfId="0" applyNumberFormat="1" applyBorder="1">
      <alignment vertical="center"/>
    </xf>
    <xf numFmtId="182" fontId="0" fillId="0" borderId="140" xfId="0" applyNumberFormat="1" applyBorder="1">
      <alignment vertical="center"/>
    </xf>
    <xf numFmtId="0" fontId="0" fillId="0" borderId="107" xfId="0" applyBorder="1">
      <alignment vertical="center"/>
    </xf>
    <xf numFmtId="183" fontId="0" fillId="0" borderId="97" xfId="0" applyNumberFormat="1" applyBorder="1">
      <alignment vertical="center"/>
    </xf>
    <xf numFmtId="0" fontId="0" fillId="0" borderId="98" xfId="0" applyBorder="1" applyAlignment="1">
      <alignment horizontal="center" vertical="center"/>
    </xf>
    <xf numFmtId="183" fontId="0" fillId="0" borderId="0" xfId="0" applyNumberFormat="1" applyBorder="1" applyAlignment="1">
      <alignment horizontal="center" vertical="center"/>
    </xf>
    <xf numFmtId="183" fontId="0" fillId="0" borderId="123" xfId="0" applyNumberFormat="1" applyBorder="1" applyAlignment="1">
      <alignment horizontal="center" vertical="center"/>
    </xf>
    <xf numFmtId="181" fontId="0" fillId="0" borderId="158" xfId="0" applyNumberFormat="1" applyBorder="1">
      <alignment vertical="center"/>
    </xf>
    <xf numFmtId="181" fontId="0" fillId="0" borderId="159" xfId="0" applyNumberFormat="1" applyBorder="1">
      <alignment vertical="center"/>
    </xf>
    <xf numFmtId="181" fontId="0" fillId="0" borderId="119" xfId="0" applyNumberFormat="1" applyBorder="1">
      <alignment vertical="center"/>
    </xf>
    <xf numFmtId="181" fontId="0" fillId="0" borderId="114" xfId="0" applyNumberFormat="1" applyBorder="1">
      <alignment vertical="center"/>
    </xf>
    <xf numFmtId="182" fontId="0" fillId="0" borderId="160" xfId="0" applyNumberFormat="1" applyBorder="1">
      <alignment vertical="center"/>
    </xf>
    <xf numFmtId="182" fontId="0" fillId="0" borderId="114" xfId="0" applyNumberFormat="1" applyBorder="1">
      <alignment vertical="center"/>
    </xf>
    <xf numFmtId="182" fontId="0" fillId="0" borderId="161" xfId="0" applyNumberFormat="1" applyBorder="1">
      <alignment vertical="center"/>
    </xf>
    <xf numFmtId="182" fontId="0" fillId="0" borderId="162" xfId="0" applyNumberFormat="1" applyBorder="1">
      <alignment vertical="center"/>
    </xf>
    <xf numFmtId="182" fontId="0" fillId="0" borderId="119" xfId="0" applyNumberFormat="1" applyBorder="1">
      <alignment vertical="center"/>
    </xf>
    <xf numFmtId="182" fontId="0" fillId="0" borderId="163" xfId="0" applyNumberFormat="1" applyBorder="1">
      <alignment vertical="center"/>
    </xf>
    <xf numFmtId="181" fontId="0" fillId="0" borderId="164" xfId="0" applyNumberFormat="1" applyBorder="1">
      <alignment vertical="center"/>
    </xf>
    <xf numFmtId="182" fontId="0" fillId="0" borderId="165" xfId="0" applyNumberFormat="1" applyBorder="1">
      <alignment vertical="center"/>
    </xf>
    <xf numFmtId="0" fontId="0" fillId="16" borderId="166" xfId="0" applyFill="1" applyBorder="1">
      <alignment vertical="center"/>
    </xf>
    <xf numFmtId="183" fontId="0" fillId="16" borderId="167" xfId="0" applyNumberFormat="1" applyFill="1" applyBorder="1">
      <alignment vertical="center"/>
    </xf>
    <xf numFmtId="0" fontId="0" fillId="16" borderId="95" xfId="0" applyFill="1" applyBorder="1" applyAlignment="1">
      <alignment horizontal="center" vertical="center"/>
    </xf>
    <xf numFmtId="183" fontId="0" fillId="16" borderId="168" xfId="0" applyNumberFormat="1" applyFill="1" applyBorder="1" applyAlignment="1">
      <alignment horizontal="center" vertical="center"/>
    </xf>
    <xf numFmtId="183" fontId="0" fillId="16" borderId="93" xfId="0" applyNumberFormat="1" applyFill="1" applyBorder="1" applyAlignment="1">
      <alignment horizontal="center" vertical="center"/>
    </xf>
    <xf numFmtId="181" fontId="0" fillId="16" borderId="169" xfId="0" applyNumberFormat="1" applyFill="1" applyBorder="1">
      <alignment vertical="center"/>
    </xf>
    <xf numFmtId="181" fontId="0" fillId="16" borderId="170" xfId="0" applyNumberFormat="1" applyFill="1" applyBorder="1">
      <alignment vertical="center"/>
    </xf>
    <xf numFmtId="181" fontId="0" fillId="16" borderId="94" xfId="0" applyNumberFormat="1" applyFill="1" applyBorder="1">
      <alignment vertical="center"/>
    </xf>
    <xf numFmtId="181" fontId="0" fillId="16" borderId="100" xfId="0" applyNumberFormat="1" applyFill="1" applyBorder="1">
      <alignment vertical="center"/>
    </xf>
    <xf numFmtId="182" fontId="0" fillId="16" borderId="167" xfId="0" applyNumberFormat="1" applyFill="1" applyBorder="1">
      <alignment vertical="center"/>
    </xf>
    <xf numFmtId="182" fontId="0" fillId="16" borderId="100" xfId="0" applyNumberFormat="1" applyFill="1" applyBorder="1">
      <alignment vertical="center"/>
    </xf>
    <xf numFmtId="182" fontId="0" fillId="16" borderId="166" xfId="0" applyNumberFormat="1" applyFill="1" applyBorder="1">
      <alignment vertical="center"/>
    </xf>
    <xf numFmtId="182" fontId="0" fillId="16" borderId="171" xfId="0" applyNumberFormat="1" applyFill="1" applyBorder="1">
      <alignment vertical="center"/>
    </xf>
    <xf numFmtId="182" fontId="0" fillId="16" borderId="94" xfId="0" applyNumberFormat="1" applyFill="1" applyBorder="1">
      <alignment vertical="center"/>
    </xf>
    <xf numFmtId="182" fontId="0" fillId="16" borderId="172" xfId="0" applyNumberFormat="1" applyFill="1" applyBorder="1">
      <alignment vertical="center"/>
    </xf>
    <xf numFmtId="181" fontId="0" fillId="16" borderId="168" xfId="0" applyNumberFormat="1" applyFill="1" applyBorder="1">
      <alignment vertical="center"/>
    </xf>
    <xf numFmtId="182" fontId="0" fillId="16" borderId="173" xfId="0" applyNumberFormat="1" applyFill="1" applyBorder="1">
      <alignment vertical="center"/>
    </xf>
    <xf numFmtId="0" fontId="0" fillId="0" borderId="174" xfId="0" applyBorder="1">
      <alignment vertical="center"/>
    </xf>
    <xf numFmtId="183" fontId="0" fillId="0" borderId="115" xfId="0" applyNumberFormat="1" applyBorder="1">
      <alignment vertical="center"/>
    </xf>
    <xf numFmtId="0" fontId="0" fillId="0" borderId="175" xfId="0" applyBorder="1" applyAlignment="1">
      <alignment horizontal="center" vertical="center"/>
    </xf>
    <xf numFmtId="183" fontId="0" fillId="0" borderId="176" xfId="0" applyNumberFormat="1" applyBorder="1" applyAlignment="1">
      <alignment horizontal="center" vertical="center"/>
    </xf>
    <xf numFmtId="183" fontId="0" fillId="0" borderId="177" xfId="0" applyNumberFormat="1" applyBorder="1" applyAlignment="1">
      <alignment horizontal="center" vertical="center"/>
    </xf>
    <xf numFmtId="181" fontId="0" fillId="0" borderId="178" xfId="0" applyNumberFormat="1" applyBorder="1">
      <alignment vertical="center"/>
    </xf>
    <xf numFmtId="181" fontId="0" fillId="0" borderId="179" xfId="0" applyNumberFormat="1" applyBorder="1">
      <alignment vertical="center"/>
    </xf>
    <xf numFmtId="181" fontId="0" fillId="0" borderId="120" xfId="0" applyNumberFormat="1" applyBorder="1">
      <alignment vertical="center"/>
    </xf>
    <xf numFmtId="181" fontId="0" fillId="0" borderId="116" xfId="0" applyNumberFormat="1" applyBorder="1">
      <alignment vertical="center"/>
    </xf>
    <xf numFmtId="182" fontId="0" fillId="0" borderId="115" xfId="0" applyNumberFormat="1" applyBorder="1">
      <alignment vertical="center"/>
    </xf>
    <xf numFmtId="182" fontId="0" fillId="0" borderId="116" xfId="0" applyNumberFormat="1" applyBorder="1">
      <alignment vertical="center"/>
    </xf>
    <xf numFmtId="182" fontId="0" fillId="0" borderId="174" xfId="0" applyNumberFormat="1" applyBorder="1">
      <alignment vertical="center"/>
    </xf>
    <xf numFmtId="182" fontId="0" fillId="0" borderId="180" xfId="0" applyNumberFormat="1" applyBorder="1">
      <alignment vertical="center"/>
    </xf>
    <xf numFmtId="182" fontId="0" fillId="0" borderId="120" xfId="0" applyNumberFormat="1" applyBorder="1">
      <alignment vertical="center"/>
    </xf>
    <xf numFmtId="182" fontId="0" fillId="0" borderId="181" xfId="0" applyNumberFormat="1" applyBorder="1">
      <alignment vertical="center"/>
    </xf>
    <xf numFmtId="181" fontId="0" fillId="0" borderId="176" xfId="0" applyNumberFormat="1" applyBorder="1">
      <alignment vertical="center"/>
    </xf>
    <xf numFmtId="182" fontId="0" fillId="0" borderId="182" xfId="0" applyNumberFormat="1" applyBorder="1">
      <alignment vertical="center"/>
    </xf>
    <xf numFmtId="0" fontId="0" fillId="0" borderId="82" xfId="0" applyBorder="1">
      <alignment vertical="center"/>
    </xf>
    <xf numFmtId="183" fontId="0" fillId="0" borderId="82" xfId="0" applyNumberFormat="1" applyBorder="1">
      <alignment vertical="center"/>
    </xf>
    <xf numFmtId="0" fontId="0" fillId="0" borderId="82" xfId="0" applyBorder="1" applyAlignment="1">
      <alignment horizontal="center" vertical="center"/>
    </xf>
    <xf numFmtId="0" fontId="0" fillId="0" borderId="0" xfId="0" applyBorder="1" applyAlignment="1">
      <alignment horizontal="center" vertical="center"/>
    </xf>
    <xf numFmtId="181" fontId="0" fillId="0" borderId="0" xfId="0" applyNumberFormat="1" applyBorder="1">
      <alignment vertical="center"/>
    </xf>
    <xf numFmtId="182" fontId="0" fillId="0" borderId="0" xfId="0" applyNumberFormat="1" applyBorder="1">
      <alignment vertical="center"/>
    </xf>
    <xf numFmtId="0" fontId="0" fillId="0" borderId="183" xfId="0" applyBorder="1">
      <alignment vertical="center"/>
    </xf>
    <xf numFmtId="183" fontId="0" fillId="0" borderId="184" xfId="0" applyNumberFormat="1" applyBorder="1">
      <alignment vertical="center"/>
    </xf>
    <xf numFmtId="0" fontId="0" fillId="0" borderId="185" xfId="0" applyBorder="1" applyAlignment="1">
      <alignment horizontal="center" vertical="center"/>
    </xf>
    <xf numFmtId="0" fontId="0" fillId="0" borderId="183" xfId="0" applyFont="1" applyBorder="1">
      <alignment vertical="center"/>
    </xf>
    <xf numFmtId="0" fontId="0" fillId="0" borderId="183" xfId="0" applyBorder="1" applyAlignment="1">
      <alignment vertical="center" wrapText="1"/>
    </xf>
    <xf numFmtId="181" fontId="0" fillId="0" borderId="0" xfId="0" applyNumberFormat="1" applyBorder="1" applyAlignment="1">
      <alignment vertical="center" wrapText="1"/>
    </xf>
    <xf numFmtId="0" fontId="45" fillId="0" borderId="0" xfId="0" applyFont="1">
      <alignment vertical="center"/>
    </xf>
    <xf numFmtId="176" fontId="0" fillId="0" borderId="0" xfId="0" applyNumberFormat="1" applyAlignment="1">
      <alignment horizontal="center" vertical="center"/>
    </xf>
    <xf numFmtId="0" fontId="5" fillId="9" borderId="0" xfId="0" applyFont="1" applyFill="1" applyAlignment="1">
      <alignment horizontal="left" vertical="center"/>
    </xf>
    <xf numFmtId="0" fontId="0" fillId="0" borderId="184" xfId="0" applyBorder="1" applyAlignment="1">
      <alignment horizontal="center" vertical="center" wrapText="1"/>
    </xf>
    <xf numFmtId="181" fontId="0" fillId="0" borderId="185" xfId="0" applyNumberFormat="1" applyBorder="1" applyAlignment="1">
      <alignment horizontal="center" vertical="center" wrapText="1"/>
    </xf>
    <xf numFmtId="0" fontId="0" fillId="0" borderId="129" xfId="0" applyBorder="1" applyAlignment="1">
      <alignment horizontal="center" vertical="center" wrapText="1"/>
    </xf>
    <xf numFmtId="181" fontId="0" fillId="0" borderId="197" xfId="0" applyNumberFormat="1" applyBorder="1" applyAlignment="1">
      <alignment horizontal="center" vertical="center" wrapText="1"/>
    </xf>
    <xf numFmtId="0" fontId="0" fillId="0" borderId="124" xfId="0" applyBorder="1" applyAlignment="1">
      <alignment horizontal="center" vertical="center" wrapText="1"/>
    </xf>
    <xf numFmtId="181" fontId="0" fillId="0" borderId="198" xfId="0" applyNumberFormat="1" applyBorder="1" applyAlignment="1">
      <alignment horizontal="center" vertical="center" wrapText="1"/>
    </xf>
    <xf numFmtId="0" fontId="0" fillId="0" borderId="183" xfId="0" applyBorder="1" applyAlignment="1">
      <alignment horizontal="center" vertical="center" wrapText="1"/>
    </xf>
    <xf numFmtId="181" fontId="0" fillId="0" borderId="199" xfId="0" applyNumberFormat="1" applyBorder="1" applyAlignment="1">
      <alignment horizontal="center" vertical="center" wrapText="1"/>
    </xf>
    <xf numFmtId="0" fontId="0" fillId="0" borderId="210" xfId="0" applyBorder="1">
      <alignment vertical="center"/>
    </xf>
    <xf numFmtId="183" fontId="0" fillId="0" borderId="211" xfId="0" applyNumberFormat="1" applyBorder="1">
      <alignment vertical="center"/>
    </xf>
    <xf numFmtId="0" fontId="0" fillId="0" borderId="212" xfId="0" applyBorder="1" applyAlignment="1">
      <alignment horizontal="center" vertical="center"/>
    </xf>
    <xf numFmtId="183" fontId="0" fillId="0" borderId="213" xfId="0" applyNumberFormat="1" applyBorder="1" applyAlignment="1">
      <alignment horizontal="center" vertical="center"/>
    </xf>
    <xf numFmtId="183" fontId="0" fillId="0" borderId="214" xfId="0" applyNumberFormat="1" applyBorder="1" applyAlignment="1">
      <alignment horizontal="center" vertical="center"/>
    </xf>
    <xf numFmtId="176" fontId="0" fillId="0" borderId="215" xfId="0" applyNumberFormat="1" applyBorder="1" applyAlignment="1">
      <alignment horizontal="center" vertical="center"/>
    </xf>
    <xf numFmtId="181" fontId="0" fillId="0" borderId="216" xfId="0" applyNumberFormat="1" applyBorder="1">
      <alignment vertical="center"/>
    </xf>
    <xf numFmtId="182" fontId="0" fillId="0" borderId="217" xfId="0" applyNumberFormat="1" applyBorder="1">
      <alignment vertical="center"/>
    </xf>
    <xf numFmtId="181" fontId="0" fillId="0" borderId="218" xfId="0" applyNumberFormat="1" applyBorder="1">
      <alignment vertical="center"/>
    </xf>
    <xf numFmtId="182" fontId="0" fillId="0" borderId="219" xfId="0" applyNumberFormat="1" applyBorder="1">
      <alignment vertical="center"/>
    </xf>
    <xf numFmtId="181" fontId="0" fillId="0" borderId="220" xfId="0" applyNumberFormat="1" applyBorder="1">
      <alignment vertical="center"/>
    </xf>
    <xf numFmtId="182" fontId="0" fillId="0" borderId="221" xfId="0" applyNumberFormat="1" applyBorder="1">
      <alignment vertical="center"/>
    </xf>
    <xf numFmtId="182" fontId="0" fillId="0" borderId="222" xfId="0" applyNumberFormat="1" applyBorder="1">
      <alignment vertical="center"/>
    </xf>
    <xf numFmtId="181" fontId="0" fillId="0" borderId="223" xfId="0" applyNumberFormat="1" applyBorder="1">
      <alignment vertical="center"/>
    </xf>
    <xf numFmtId="183" fontId="0" fillId="0" borderId="134" xfId="0" applyNumberFormat="1" applyBorder="1" applyAlignment="1">
      <alignment horizontal="center" vertical="center"/>
    </xf>
    <xf numFmtId="176" fontId="0" fillId="0" borderId="224" xfId="0" applyNumberFormat="1" applyBorder="1" applyAlignment="1">
      <alignment horizontal="center" vertical="center"/>
    </xf>
    <xf numFmtId="181" fontId="0" fillId="0" borderId="135" xfId="0" applyNumberFormat="1" applyBorder="1">
      <alignment vertical="center"/>
    </xf>
    <xf numFmtId="182" fontId="0" fillId="0" borderId="156" xfId="0" applyNumberFormat="1" applyBorder="1">
      <alignment vertical="center"/>
    </xf>
    <xf numFmtId="182" fontId="0" fillId="0" borderId="157" xfId="0" applyNumberFormat="1" applyBorder="1">
      <alignment vertical="center"/>
    </xf>
    <xf numFmtId="182" fontId="0" fillId="0" borderId="201" xfId="0" applyNumberFormat="1" applyBorder="1">
      <alignment vertical="center"/>
    </xf>
    <xf numFmtId="182" fontId="0" fillId="0" borderId="202" xfId="0" applyNumberFormat="1" applyBorder="1">
      <alignment vertical="center"/>
    </xf>
    <xf numFmtId="181" fontId="0" fillId="0" borderId="136" xfId="0" applyNumberFormat="1" applyBorder="1">
      <alignment vertical="center"/>
    </xf>
    <xf numFmtId="0" fontId="0" fillId="0" borderId="225" xfId="0" applyBorder="1">
      <alignment vertical="center"/>
    </xf>
    <xf numFmtId="183" fontId="0" fillId="0" borderId="116" xfId="0" applyNumberFormat="1" applyBorder="1" applyAlignment="1">
      <alignment horizontal="center" vertical="center"/>
    </xf>
    <xf numFmtId="176" fontId="0" fillId="0" borderId="226" xfId="0" applyNumberFormat="1" applyBorder="1" applyAlignment="1">
      <alignment horizontal="center" vertical="center"/>
    </xf>
    <xf numFmtId="181" fontId="0" fillId="0" borderId="115" xfId="0" applyNumberFormat="1" applyBorder="1">
      <alignment vertical="center"/>
    </xf>
    <xf numFmtId="182" fontId="0" fillId="0" borderId="175" xfId="0" applyNumberFormat="1" applyBorder="1">
      <alignment vertical="center"/>
    </xf>
    <xf numFmtId="182" fontId="0" fillId="0" borderId="177" xfId="0" applyNumberFormat="1" applyBorder="1">
      <alignment vertical="center"/>
    </xf>
    <xf numFmtId="182" fontId="0" fillId="0" borderId="227" xfId="0" applyNumberFormat="1" applyBorder="1">
      <alignment vertical="center"/>
    </xf>
    <xf numFmtId="182" fontId="0" fillId="0" borderId="228" xfId="0" applyNumberFormat="1" applyBorder="1">
      <alignment vertical="center"/>
    </xf>
    <xf numFmtId="181" fontId="0" fillId="0" borderId="174" xfId="0" applyNumberFormat="1" applyBorder="1">
      <alignment vertical="center"/>
    </xf>
    <xf numFmtId="0" fontId="0" fillId="0" borderId="0" xfId="0" applyBorder="1">
      <alignment vertical="center"/>
    </xf>
    <xf numFmtId="176" fontId="0" fillId="0" borderId="0" xfId="0" applyNumberFormat="1" applyBorder="1" applyAlignment="1">
      <alignment horizontal="center" vertical="center"/>
    </xf>
    <xf numFmtId="0" fontId="0" fillId="0" borderId="126" xfId="0" applyBorder="1">
      <alignment vertical="center"/>
    </xf>
    <xf numFmtId="183" fontId="0" fillId="0" borderId="105" xfId="0" applyNumberFormat="1" applyBorder="1">
      <alignment vertical="center"/>
    </xf>
    <xf numFmtId="0" fontId="0" fillId="0" borderId="229" xfId="0" applyBorder="1" applyAlignment="1">
      <alignment horizontal="center" vertical="center"/>
    </xf>
    <xf numFmtId="0" fontId="0" fillId="0" borderId="107" xfId="0" applyBorder="1" applyAlignment="1">
      <alignment horizontal="center" vertical="center"/>
    </xf>
    <xf numFmtId="0" fontId="48" fillId="9" borderId="183" xfId="0" applyFont="1" applyFill="1" applyBorder="1">
      <alignment vertical="center"/>
    </xf>
    <xf numFmtId="0" fontId="0" fillId="9" borderId="0" xfId="0" applyFont="1" applyFill="1" applyBorder="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left" vertical="center"/>
    </xf>
    <xf numFmtId="184" fontId="0" fillId="0" borderId="0" xfId="0" applyNumberFormat="1" applyFont="1" applyAlignment="1">
      <alignment horizontal="center" vertical="center"/>
    </xf>
    <xf numFmtId="185" fontId="0" fillId="0" borderId="0" xfId="0" applyNumberFormat="1" applyFont="1" applyAlignment="1">
      <alignment horizontal="center" vertical="center"/>
    </xf>
    <xf numFmtId="186" fontId="0" fillId="0" borderId="0" xfId="0" applyNumberFormat="1" applyFont="1" applyAlignment="1">
      <alignment horizontal="center" vertical="center"/>
    </xf>
    <xf numFmtId="187" fontId="0" fillId="0" borderId="0" xfId="0" applyNumberFormat="1" applyFont="1" applyAlignment="1">
      <alignment horizontal="center" vertical="center"/>
    </xf>
    <xf numFmtId="188" fontId="0" fillId="0" borderId="0" xfId="0" applyNumberFormat="1" applyFont="1" applyAlignment="1">
      <alignment horizontal="right" vertical="center"/>
    </xf>
    <xf numFmtId="189" fontId="0" fillId="0" borderId="0" xfId="0" applyNumberFormat="1" applyFont="1" applyAlignment="1">
      <alignment horizontal="center" vertical="center"/>
    </xf>
    <xf numFmtId="189" fontId="0" fillId="0" borderId="0" xfId="0" applyNumberFormat="1"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190" fontId="11" fillId="0" borderId="0" xfId="0" applyNumberFormat="1" applyFont="1" applyAlignment="1">
      <alignment horizontal="center" vertical="center"/>
    </xf>
    <xf numFmtId="187" fontId="11" fillId="0" borderId="0" xfId="0" applyNumberFormat="1" applyFont="1">
      <alignment vertical="center"/>
    </xf>
    <xf numFmtId="183" fontId="11" fillId="0" borderId="0" xfId="0" applyNumberFormat="1" applyFont="1">
      <alignment vertical="center"/>
    </xf>
    <xf numFmtId="49" fontId="11" fillId="0" borderId="0" xfId="0" applyNumberFormat="1" applyFont="1" applyAlignment="1">
      <alignment horizontal="center" vertical="center"/>
    </xf>
    <xf numFmtId="0" fontId="10" fillId="2" borderId="230" xfId="0" applyFont="1" applyFill="1" applyBorder="1" applyAlignment="1">
      <alignment horizontal="center" vertical="center" wrapText="1"/>
    </xf>
    <xf numFmtId="0" fontId="11" fillId="2" borderId="231" xfId="0" applyFont="1" applyFill="1" applyBorder="1" applyAlignment="1">
      <alignment horizontal="center" vertical="center" wrapText="1"/>
    </xf>
    <xf numFmtId="0" fontId="10" fillId="11" borderId="232" xfId="0" applyFont="1" applyFill="1" applyBorder="1" applyAlignment="1">
      <alignment horizontal="center" vertical="center" wrapText="1"/>
    </xf>
    <xf numFmtId="0" fontId="11" fillId="2" borderId="230" xfId="0" applyFont="1" applyFill="1" applyBorder="1" applyAlignment="1">
      <alignment horizontal="center" vertical="center" wrapText="1"/>
    </xf>
    <xf numFmtId="0" fontId="10" fillId="2" borderId="231" xfId="0" applyFont="1" applyFill="1" applyBorder="1" applyAlignment="1">
      <alignment horizontal="center" vertical="center" wrapText="1"/>
    </xf>
    <xf numFmtId="184" fontId="10" fillId="2" borderId="232" xfId="0" applyNumberFormat="1" applyFont="1" applyFill="1" applyBorder="1" applyAlignment="1">
      <alignment horizontal="center" vertical="center" wrapText="1"/>
    </xf>
    <xf numFmtId="49" fontId="10" fillId="0" borderId="237" xfId="0" applyNumberFormat="1" applyFont="1" applyBorder="1" applyAlignment="1">
      <alignment horizontal="center" vertical="center" wrapText="1"/>
    </xf>
    <xf numFmtId="0" fontId="11" fillId="0" borderId="183" xfId="0" applyFont="1" applyBorder="1" applyAlignment="1">
      <alignment horizontal="center" vertical="center"/>
    </xf>
    <xf numFmtId="0" fontId="11" fillId="0" borderId="198" xfId="0" applyFont="1" applyBorder="1">
      <alignment vertical="center"/>
    </xf>
    <xf numFmtId="176" fontId="11" fillId="0" borderId="185" xfId="0" applyNumberFormat="1" applyFont="1" applyBorder="1" applyAlignment="1">
      <alignment horizontal="center" vertical="center"/>
    </xf>
    <xf numFmtId="0" fontId="11" fillId="0" borderId="129" xfId="0" applyFont="1" applyBorder="1">
      <alignment vertical="center"/>
    </xf>
    <xf numFmtId="0" fontId="11" fillId="0" borderId="198" xfId="0" applyFont="1" applyBorder="1" applyAlignment="1">
      <alignment horizontal="center" vertical="center"/>
    </xf>
    <xf numFmtId="190" fontId="11" fillId="0" borderId="185" xfId="0" applyNumberFormat="1" applyFont="1" applyBorder="1" applyAlignment="1">
      <alignment horizontal="center" vertical="center"/>
    </xf>
    <xf numFmtId="187" fontId="11" fillId="0" borderId="129" xfId="0" applyNumberFormat="1" applyFont="1" applyBorder="1">
      <alignment vertical="center"/>
    </xf>
    <xf numFmtId="187" fontId="11" fillId="0" borderId="238" xfId="0" applyNumberFormat="1" applyFont="1" applyBorder="1">
      <alignment vertical="center"/>
    </xf>
    <xf numFmtId="183" fontId="11" fillId="0" borderId="239" xfId="0" applyNumberFormat="1" applyFont="1" applyBorder="1">
      <alignment vertical="center"/>
    </xf>
    <xf numFmtId="183" fontId="11" fillId="0" borderId="109" xfId="0" applyNumberFormat="1" applyFont="1" applyBorder="1">
      <alignment vertical="center"/>
    </xf>
    <xf numFmtId="183" fontId="11" fillId="0" borderId="198" xfId="0" applyNumberFormat="1" applyFont="1" applyBorder="1">
      <alignment vertical="center"/>
    </xf>
    <xf numFmtId="183" fontId="11" fillId="0" borderId="185" xfId="0" applyNumberFormat="1" applyFont="1" applyBorder="1">
      <alignment vertical="center"/>
    </xf>
    <xf numFmtId="49" fontId="11" fillId="0" borderId="199" xfId="0" applyNumberFormat="1" applyFont="1" applyBorder="1" applyAlignment="1">
      <alignment horizontal="center" vertical="center"/>
    </xf>
    <xf numFmtId="0" fontId="11" fillId="0" borderId="136" xfId="0" applyFont="1" applyBorder="1" applyAlignment="1">
      <alignment horizontal="center" vertical="center"/>
    </xf>
    <xf numFmtId="0" fontId="11" fillId="0" borderId="201" xfId="0" applyFont="1" applyBorder="1">
      <alignment vertical="center"/>
    </xf>
    <xf numFmtId="176" fontId="11" fillId="0" borderId="156" xfId="0" applyNumberFormat="1" applyFont="1" applyBorder="1" applyAlignment="1">
      <alignment horizontal="center" vertical="center"/>
    </xf>
    <xf numFmtId="0" fontId="11" fillId="0" borderId="139" xfId="0" applyFont="1" applyBorder="1">
      <alignment vertical="center"/>
    </xf>
    <xf numFmtId="0" fontId="11" fillId="0" borderId="201" xfId="0" applyFont="1" applyBorder="1" applyAlignment="1">
      <alignment horizontal="center" vertical="center"/>
    </xf>
    <xf numFmtId="190" fontId="11" fillId="0" borderId="156" xfId="0" applyNumberFormat="1" applyFont="1" applyBorder="1" applyAlignment="1">
      <alignment horizontal="center" vertical="center"/>
    </xf>
    <xf numFmtId="187" fontId="11" fillId="0" borderId="139" xfId="0" applyNumberFormat="1" applyFont="1" applyBorder="1">
      <alignment vertical="center"/>
    </xf>
    <xf numFmtId="187" fontId="11" fillId="0" borderId="240" xfId="0" applyNumberFormat="1" applyFont="1" applyBorder="1">
      <alignment vertical="center"/>
    </xf>
    <xf numFmtId="183" fontId="11" fillId="0" borderId="241" xfId="0" applyNumberFormat="1" applyFont="1" applyBorder="1">
      <alignment vertical="center"/>
    </xf>
    <xf numFmtId="183" fontId="11" fillId="0" borderId="133" xfId="0" applyNumberFormat="1" applyFont="1" applyBorder="1">
      <alignment vertical="center"/>
    </xf>
    <xf numFmtId="183" fontId="11" fillId="0" borderId="201" xfId="0" applyNumberFormat="1" applyFont="1" applyBorder="1">
      <alignment vertical="center"/>
    </xf>
    <xf numFmtId="183" fontId="11" fillId="0" borderId="156" xfId="0" applyNumberFormat="1" applyFont="1" applyBorder="1">
      <alignment vertical="center"/>
    </xf>
    <xf numFmtId="49" fontId="11" fillId="0" borderId="202" xfId="0" applyNumberFormat="1" applyFont="1" applyBorder="1" applyAlignment="1">
      <alignment horizontal="center" vertical="center"/>
    </xf>
    <xf numFmtId="0" fontId="11" fillId="0" borderId="174" xfId="0" applyFont="1" applyBorder="1" applyAlignment="1">
      <alignment horizontal="center" vertical="center"/>
    </xf>
    <xf numFmtId="0" fontId="11" fillId="0" borderId="227" xfId="0" applyFont="1" applyBorder="1">
      <alignment vertical="center"/>
    </xf>
    <xf numFmtId="176" fontId="11" fillId="0" borderId="175" xfId="0" applyNumberFormat="1" applyFont="1" applyBorder="1" applyAlignment="1">
      <alignment horizontal="center" vertical="center"/>
    </xf>
    <xf numFmtId="0" fontId="11" fillId="0" borderId="176" xfId="0" applyFont="1" applyBorder="1">
      <alignment vertical="center"/>
    </xf>
    <xf numFmtId="0" fontId="11" fillId="0" borderId="227" xfId="0" applyFont="1" applyBorder="1" applyAlignment="1">
      <alignment horizontal="center" vertical="center"/>
    </xf>
    <xf numFmtId="190" fontId="11" fillId="0" borderId="175" xfId="0" applyNumberFormat="1" applyFont="1" applyBorder="1" applyAlignment="1">
      <alignment horizontal="center" vertical="center"/>
    </xf>
    <xf numFmtId="187" fontId="11" fillId="0" borderId="176" xfId="0" applyNumberFormat="1" applyFont="1" applyBorder="1">
      <alignment vertical="center"/>
    </xf>
    <xf numFmtId="187" fontId="11" fillId="0" borderId="242" xfId="0" applyNumberFormat="1" applyFont="1" applyBorder="1">
      <alignment vertical="center"/>
    </xf>
    <xf numFmtId="183" fontId="11" fillId="0" borderId="243" xfId="0" applyNumberFormat="1" applyFont="1" applyBorder="1">
      <alignment vertical="center"/>
    </xf>
    <xf numFmtId="183" fontId="11" fillId="0" borderId="120" xfId="0" applyNumberFormat="1" applyFont="1" applyBorder="1">
      <alignment vertical="center"/>
    </xf>
    <xf numFmtId="183" fontId="11" fillId="0" borderId="227" xfId="0" applyNumberFormat="1" applyFont="1" applyBorder="1">
      <alignment vertical="center"/>
    </xf>
    <xf numFmtId="183" fontId="11" fillId="0" borderId="175" xfId="0" applyNumberFormat="1" applyFont="1" applyBorder="1">
      <alignment vertical="center"/>
    </xf>
    <xf numFmtId="49" fontId="11" fillId="0" borderId="228" xfId="0" applyNumberFormat="1" applyFont="1" applyBorder="1" applyAlignment="1">
      <alignment horizontal="center" vertical="center"/>
    </xf>
    <xf numFmtId="187" fontId="11" fillId="0" borderId="244" xfId="0" applyNumberFormat="1" applyFont="1" applyBorder="1">
      <alignment vertical="center"/>
    </xf>
    <xf numFmtId="183" fontId="11" fillId="0" borderId="245" xfId="0" applyNumberFormat="1" applyFont="1" applyBorder="1">
      <alignment vertical="center"/>
    </xf>
    <xf numFmtId="187" fontId="10" fillId="13" borderId="234" xfId="0" applyNumberFormat="1" applyFont="1" applyFill="1" applyBorder="1" applyAlignment="1">
      <alignment horizontal="center" vertical="center" wrapText="1"/>
    </xf>
    <xf numFmtId="183" fontId="10" fillId="12" borderId="235" xfId="0" applyNumberFormat="1" applyFont="1" applyFill="1" applyBorder="1" applyAlignment="1">
      <alignment horizontal="center" vertical="center" wrapText="1"/>
    </xf>
    <xf numFmtId="183" fontId="10" fillId="0" borderId="236" xfId="0" applyNumberFormat="1" applyFont="1" applyBorder="1" applyAlignment="1">
      <alignment horizontal="center" vertical="center" wrapText="1"/>
    </xf>
    <xf numFmtId="183" fontId="10" fillId="0" borderId="231" xfId="0" applyNumberFormat="1" applyFont="1" applyBorder="1" applyAlignment="1">
      <alignment horizontal="center" vertical="center" wrapText="1"/>
    </xf>
    <xf numFmtId="183" fontId="10" fillId="0" borderId="232" xfId="0" applyNumberFormat="1" applyFont="1" applyBorder="1" applyAlignment="1">
      <alignment horizontal="center" vertical="center" wrapText="1"/>
    </xf>
    <xf numFmtId="187" fontId="10" fillId="10" borderId="233" xfId="0" applyNumberFormat="1" applyFont="1" applyFill="1" applyBorder="1" applyAlignment="1">
      <alignment horizontal="center" vertical="center" wrapText="1"/>
    </xf>
    <xf numFmtId="0" fontId="3" fillId="9" borderId="43" xfId="0" applyFont="1" applyFill="1" applyBorder="1" applyAlignment="1">
      <alignment horizontal="left" vertical="center" wrapText="1"/>
    </xf>
    <xf numFmtId="177" fontId="1" fillId="9" borderId="1" xfId="0" applyNumberFormat="1" applyFont="1" applyFill="1" applyBorder="1" applyAlignment="1">
      <alignment vertical="center"/>
    </xf>
    <xf numFmtId="0" fontId="3" fillId="9" borderId="48" xfId="0" applyFont="1" applyFill="1" applyBorder="1" applyAlignment="1">
      <alignment vertical="center"/>
    </xf>
    <xf numFmtId="177" fontId="1" fillId="9" borderId="8" xfId="0" applyNumberFormat="1" applyFont="1" applyFill="1" applyBorder="1" applyAlignment="1">
      <alignment vertical="center"/>
    </xf>
    <xf numFmtId="0" fontId="3" fillId="9" borderId="0" xfId="0" applyFont="1" applyFill="1" applyBorder="1" applyAlignment="1">
      <alignment vertical="center"/>
    </xf>
    <xf numFmtId="179" fontId="1" fillId="9" borderId="0" xfId="0" applyNumberFormat="1" applyFont="1" applyFill="1" applyBorder="1" applyAlignment="1">
      <alignment vertical="center"/>
    </xf>
    <xf numFmtId="180" fontId="1" fillId="9" borderId="0" xfId="0" applyNumberFormat="1" applyFont="1" applyFill="1" applyBorder="1" applyAlignment="1">
      <alignment vertical="center"/>
    </xf>
    <xf numFmtId="0" fontId="3" fillId="9" borderId="50" xfId="0" applyFont="1" applyFill="1" applyBorder="1" applyAlignment="1">
      <alignment vertical="center"/>
    </xf>
    <xf numFmtId="177" fontId="1" fillId="9" borderId="19" xfId="0" applyNumberFormat="1" applyFont="1" applyFill="1" applyBorder="1" applyAlignment="1">
      <alignment vertical="center"/>
    </xf>
    <xf numFmtId="0" fontId="3" fillId="9" borderId="17" xfId="0" applyFont="1" applyFill="1" applyBorder="1" applyAlignment="1">
      <alignment vertical="center"/>
    </xf>
    <xf numFmtId="0" fontId="1" fillId="9" borderId="8" xfId="0" applyFont="1" applyFill="1" applyBorder="1" applyAlignment="1">
      <alignment horizontal="left" vertical="center"/>
    </xf>
    <xf numFmtId="0" fontId="1" fillId="9" borderId="0" xfId="0" applyFont="1" applyFill="1" applyBorder="1" applyAlignment="1">
      <alignment horizontal="left" vertical="center"/>
    </xf>
    <xf numFmtId="0" fontId="1" fillId="9" borderId="50" xfId="0" applyFont="1" applyFill="1" applyBorder="1" applyAlignment="1">
      <alignment horizontal="left" vertical="center"/>
    </xf>
    <xf numFmtId="0" fontId="1" fillId="9" borderId="79" xfId="0" applyFont="1" applyFill="1" applyBorder="1" applyAlignment="1">
      <alignment horizontal="left" vertical="center"/>
    </xf>
    <xf numFmtId="0" fontId="1" fillId="9" borderId="82" xfId="0" applyFont="1" applyFill="1" applyBorder="1" applyAlignment="1">
      <alignment horizontal="left" vertical="center"/>
    </xf>
    <xf numFmtId="0" fontId="1" fillId="9" borderId="83" xfId="0" applyFont="1" applyFill="1" applyBorder="1" applyAlignment="1">
      <alignment horizontal="left" vertical="center"/>
    </xf>
    <xf numFmtId="178" fontId="1" fillId="9" borderId="19" xfId="0" applyNumberFormat="1" applyFont="1" applyFill="1" applyBorder="1" applyAlignment="1">
      <alignment vertical="center"/>
    </xf>
    <xf numFmtId="177" fontId="16" fillId="2" borderId="76" xfId="0" applyNumberFormat="1" applyFont="1" applyFill="1" applyBorder="1" applyAlignment="1">
      <alignment vertical="center"/>
    </xf>
    <xf numFmtId="179" fontId="1" fillId="9" borderId="8" xfId="0" applyNumberFormat="1" applyFont="1" applyFill="1" applyBorder="1" applyAlignment="1">
      <alignment vertical="center"/>
    </xf>
    <xf numFmtId="183" fontId="10" fillId="15" borderId="236" xfId="0" applyNumberFormat="1" applyFont="1" applyFill="1" applyBorder="1" applyAlignment="1">
      <alignment horizontal="center" vertical="center" wrapText="1"/>
    </xf>
    <xf numFmtId="183" fontId="0" fillId="0" borderId="0" xfId="0" applyNumberFormat="1">
      <alignment vertical="center"/>
    </xf>
    <xf numFmtId="183" fontId="45" fillId="0" borderId="0" xfId="0" applyNumberFormat="1" applyFont="1">
      <alignment vertical="center"/>
    </xf>
    <xf numFmtId="0" fontId="45" fillId="0" borderId="0" xfId="0" applyFont="1" applyAlignment="1">
      <alignment horizontal="center" vertical="center"/>
    </xf>
    <xf numFmtId="0" fontId="0" fillId="0" borderId="161" xfId="0" applyBorder="1">
      <alignment vertical="center"/>
    </xf>
    <xf numFmtId="183" fontId="0" fillId="0" borderId="160" xfId="0" applyNumberFormat="1" applyBorder="1">
      <alignment vertical="center"/>
    </xf>
    <xf numFmtId="0" fontId="0" fillId="0" borderId="246" xfId="0" applyBorder="1" applyAlignment="1">
      <alignment horizontal="center" vertical="center"/>
    </xf>
    <xf numFmtId="183" fontId="0" fillId="0" borderId="164" xfId="0" applyNumberFormat="1" applyBorder="1" applyAlignment="1">
      <alignment horizontal="center" vertical="center"/>
    </xf>
    <xf numFmtId="183" fontId="0" fillId="0" borderId="114" xfId="0" applyNumberFormat="1" applyBorder="1" applyAlignment="1">
      <alignment horizontal="center" vertical="center"/>
    </xf>
    <xf numFmtId="176" fontId="0" fillId="0" borderId="247" xfId="0" applyNumberFormat="1" applyBorder="1" applyAlignment="1">
      <alignment horizontal="center" vertical="center"/>
    </xf>
    <xf numFmtId="182" fontId="0" fillId="0" borderId="248" xfId="0" applyNumberFormat="1" applyBorder="1">
      <alignment vertical="center"/>
    </xf>
    <xf numFmtId="182" fontId="0" fillId="0" borderId="249" xfId="0" applyNumberFormat="1" applyBorder="1">
      <alignment vertical="center"/>
    </xf>
    <xf numFmtId="182" fontId="0" fillId="0" borderId="250" xfId="0" applyNumberFormat="1" applyBorder="1">
      <alignment vertical="center"/>
    </xf>
    <xf numFmtId="181" fontId="0" fillId="0" borderId="161" xfId="0" applyNumberFormat="1" applyBorder="1">
      <alignment vertical="center"/>
    </xf>
    <xf numFmtId="180" fontId="0" fillId="0" borderId="0" xfId="0" applyNumberFormat="1">
      <alignment vertical="center"/>
    </xf>
    <xf numFmtId="0" fontId="0" fillId="9" borderId="136" xfId="0" applyFill="1" applyBorder="1">
      <alignment vertical="center"/>
    </xf>
    <xf numFmtId="0" fontId="0" fillId="9" borderId="174" xfId="0" applyFill="1" applyBorder="1">
      <alignment vertical="center"/>
    </xf>
    <xf numFmtId="0" fontId="0" fillId="0" borderId="0" xfId="0" applyNumberFormat="1" applyFont="1" applyAlignment="1">
      <alignment horizontal="right" vertical="center"/>
    </xf>
    <xf numFmtId="0" fontId="11" fillId="0" borderId="0" xfId="0" applyNumberFormat="1" applyFont="1">
      <alignment vertical="center"/>
    </xf>
    <xf numFmtId="0" fontId="0" fillId="0" borderId="0" xfId="0" applyNumberFormat="1">
      <alignment vertical="center"/>
    </xf>
    <xf numFmtId="0" fontId="12" fillId="0" borderId="0" xfId="0" applyFont="1">
      <alignment vertical="center"/>
    </xf>
    <xf numFmtId="0" fontId="17" fillId="2" borderId="52" xfId="0" applyFont="1" applyFill="1" applyBorder="1" applyAlignment="1">
      <alignment horizontal="left" vertical="center" wrapText="1"/>
    </xf>
    <xf numFmtId="0" fontId="15" fillId="0" borderId="42" xfId="0" applyFont="1" applyBorder="1" applyAlignment="1"/>
    <xf numFmtId="0" fontId="17" fillId="2" borderId="55" xfId="0" applyFont="1" applyFill="1" applyBorder="1" applyAlignment="1">
      <alignment vertical="center" wrapText="1"/>
    </xf>
    <xf numFmtId="0" fontId="0" fillId="0" borderId="59" xfId="0" applyBorder="1" applyAlignment="1">
      <alignment vertical="center" wrapText="1"/>
    </xf>
    <xf numFmtId="0" fontId="0" fillId="0" borderId="44" xfId="0" applyBorder="1" applyAlignment="1">
      <alignment vertical="center" wrapText="1"/>
    </xf>
    <xf numFmtId="0" fontId="9" fillId="2" borderId="1" xfId="0" applyFont="1" applyFill="1" applyBorder="1" applyAlignment="1">
      <alignment horizontal="center" vertical="center" wrapText="1"/>
    </xf>
    <xf numFmtId="0" fontId="15" fillId="0" borderId="8" xfId="0" applyFont="1" applyBorder="1" applyAlignment="1"/>
    <xf numFmtId="0" fontId="15" fillId="0" borderId="22" xfId="0" applyFont="1" applyBorder="1" applyAlignment="1"/>
    <xf numFmtId="0" fontId="11" fillId="2" borderId="1" xfId="0" applyFont="1" applyFill="1" applyBorder="1" applyAlignment="1">
      <alignment horizontal="center" vertical="center" wrapText="1"/>
    </xf>
    <xf numFmtId="176" fontId="14" fillId="3" borderId="2" xfId="0" applyNumberFormat="1" applyFont="1" applyFill="1" applyBorder="1" applyAlignment="1">
      <alignment horizontal="center" vertical="center" wrapText="1"/>
    </xf>
    <xf numFmtId="0" fontId="15" fillId="0" borderId="9" xfId="0" applyFont="1" applyBorder="1" applyAlignment="1"/>
    <xf numFmtId="0" fontId="15" fillId="0" borderId="16" xfId="0" applyFont="1" applyBorder="1" applyAlignment="1"/>
    <xf numFmtId="179" fontId="9" fillId="4" borderId="3" xfId="0" applyNumberFormat="1" applyFont="1" applyFill="1" applyBorder="1" applyAlignment="1">
      <alignment horizontal="center" vertical="center" wrapText="1"/>
    </xf>
    <xf numFmtId="0" fontId="15" fillId="0" borderId="3" xfId="0" applyFont="1" applyBorder="1" applyAlignment="1"/>
    <xf numFmtId="0" fontId="15" fillId="0" borderId="4" xfId="0" applyFont="1" applyBorder="1" applyAlignment="1"/>
    <xf numFmtId="0" fontId="15" fillId="0" borderId="10" xfId="0" applyFont="1" applyBorder="1" applyAlignment="1"/>
    <xf numFmtId="0" fontId="15" fillId="0" borderId="11" xfId="0" applyFont="1" applyBorder="1" applyAlignment="1"/>
    <xf numFmtId="179" fontId="9" fillId="5" borderId="5" xfId="0" applyNumberFormat="1" applyFont="1" applyFill="1" applyBorder="1" applyAlignment="1">
      <alignment horizontal="center" vertical="center" wrapText="1"/>
    </xf>
    <xf numFmtId="0" fontId="15" fillId="0" borderId="5" xfId="0" applyFont="1" applyBorder="1" applyAlignment="1"/>
    <xf numFmtId="0" fontId="15" fillId="0" borderId="6" xfId="0" applyFont="1" applyBorder="1" applyAlignment="1"/>
    <xf numFmtId="0" fontId="16" fillId="2" borderId="7" xfId="0" applyFont="1" applyFill="1" applyBorder="1" applyAlignment="1">
      <alignment horizontal="center" vertical="center" wrapText="1"/>
    </xf>
    <xf numFmtId="0" fontId="15" fillId="0" borderId="15" xfId="0" applyFont="1" applyBorder="1" applyAlignment="1"/>
    <xf numFmtId="0" fontId="15" fillId="0" borderId="26" xfId="0" applyFont="1" applyBorder="1" applyAlignment="1"/>
    <xf numFmtId="0" fontId="9" fillId="2" borderId="7" xfId="0" applyFont="1" applyFill="1" applyBorder="1" applyAlignment="1">
      <alignment horizontal="center" vertical="center" wrapText="1"/>
    </xf>
    <xf numFmtId="0" fontId="15" fillId="0" borderId="21" xfId="0" applyFont="1" applyBorder="1" applyAlignment="1"/>
    <xf numFmtId="0" fontId="17" fillId="2" borderId="39" xfId="0" applyFont="1" applyFill="1" applyBorder="1" applyAlignment="1">
      <alignment horizontal="left" vertical="center" wrapText="1"/>
    </xf>
    <xf numFmtId="0" fontId="15" fillId="0" borderId="46" xfId="0" applyFont="1" applyBorder="1" applyAlignment="1"/>
    <xf numFmtId="0" fontId="19" fillId="2" borderId="40" xfId="0" applyFont="1" applyFill="1" applyBorder="1" applyAlignment="1">
      <alignment horizontal="left" vertical="center" wrapText="1"/>
    </xf>
    <xf numFmtId="0" fontId="15" fillId="0" borderId="18" xfId="0" applyFont="1" applyBorder="1" applyAlignment="1"/>
    <xf numFmtId="0" fontId="17" fillId="2" borderId="47" xfId="0" applyFont="1" applyFill="1" applyBorder="1" applyAlignment="1">
      <alignment horizontal="left" vertical="center" wrapText="1"/>
    </xf>
    <xf numFmtId="0" fontId="15" fillId="0" borderId="47" xfId="0" applyFont="1" applyBorder="1" applyAlignment="1"/>
    <xf numFmtId="0" fontId="16" fillId="2" borderId="1" xfId="0" applyFont="1" applyFill="1" applyBorder="1" applyAlignment="1">
      <alignment horizontal="center" vertical="center" wrapText="1"/>
    </xf>
    <xf numFmtId="0" fontId="15" fillId="0" borderId="19" xfId="0" applyFont="1" applyBorder="1" applyAlignment="1"/>
    <xf numFmtId="177" fontId="16" fillId="2" borderId="54" xfId="0" applyNumberFormat="1" applyFont="1" applyFill="1" applyBorder="1" applyAlignment="1">
      <alignment vertical="center" wrapText="1"/>
    </xf>
    <xf numFmtId="0" fontId="0" fillId="0" borderId="57" xfId="0" applyFont="1" applyBorder="1" applyAlignment="1">
      <alignment vertical="center" wrapText="1"/>
    </xf>
    <xf numFmtId="0" fontId="17" fillId="2" borderId="55" xfId="0" applyFont="1" applyFill="1" applyBorder="1" applyAlignment="1">
      <alignment horizontal="left" vertical="center" wrapText="1"/>
    </xf>
    <xf numFmtId="0" fontId="0" fillId="0" borderId="44" xfId="0" applyFont="1" applyBorder="1" applyAlignment="1">
      <alignment horizontal="left" vertical="center" wrapText="1"/>
    </xf>
    <xf numFmtId="0" fontId="16" fillId="2" borderId="31" xfId="0" applyFont="1" applyFill="1" applyBorder="1" applyAlignment="1">
      <alignment horizontal="center" vertical="center" wrapText="1"/>
    </xf>
    <xf numFmtId="0" fontId="17" fillId="2" borderId="35"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15" fillId="0" borderId="44" xfId="0" applyFont="1" applyBorder="1" applyAlignment="1"/>
    <xf numFmtId="179" fontId="9" fillId="6" borderId="12" xfId="0" applyNumberFormat="1" applyFont="1" applyFill="1" applyBorder="1" applyAlignment="1">
      <alignment horizontal="center" vertical="center" wrapText="1"/>
    </xf>
    <xf numFmtId="0" fontId="15" fillId="0" borderId="13" xfId="0" applyFont="1" applyBorder="1" applyAlignment="1"/>
    <xf numFmtId="0" fontId="15" fillId="0" borderId="14" xfId="0" applyFont="1" applyBorder="1" applyAlignment="1"/>
    <xf numFmtId="179" fontId="9" fillId="2" borderId="5" xfId="0" applyNumberFormat="1" applyFont="1" applyFill="1" applyBorder="1" applyAlignment="1">
      <alignment horizontal="center" vertical="center" wrapText="1"/>
    </xf>
    <xf numFmtId="179" fontId="16" fillId="7" borderId="17" xfId="0" applyNumberFormat="1" applyFont="1" applyFill="1" applyBorder="1" applyAlignment="1">
      <alignment horizontal="center" vertical="center" wrapText="1"/>
    </xf>
    <xf numFmtId="0" fontId="15" fillId="0" borderId="17" xfId="0" applyFont="1" applyBorder="1" applyAlignment="1"/>
    <xf numFmtId="179" fontId="16" fillId="8" borderId="19" xfId="0" applyNumberFormat="1" applyFont="1" applyFill="1" applyBorder="1" applyAlignment="1">
      <alignment horizontal="center" vertical="center" wrapText="1"/>
    </xf>
    <xf numFmtId="179" fontId="16" fillId="2" borderId="20" xfId="0" applyNumberFormat="1" applyFont="1" applyFill="1" applyBorder="1" applyAlignment="1">
      <alignment horizontal="center" vertical="center" wrapText="1"/>
    </xf>
    <xf numFmtId="179" fontId="16" fillId="2" borderId="5" xfId="0" applyNumberFormat="1" applyFont="1" applyFill="1" applyBorder="1" applyAlignment="1">
      <alignment horizontal="center" vertical="center" wrapText="1"/>
    </xf>
    <xf numFmtId="0" fontId="20" fillId="2" borderId="35"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left" vertical="center" wrapText="1"/>
    </xf>
    <xf numFmtId="0" fontId="15" fillId="0" borderId="42" xfId="0" applyFont="1" applyBorder="1" applyAlignment="1">
      <alignment vertical="center"/>
    </xf>
    <xf numFmtId="0" fontId="17" fillId="2" borderId="49" xfId="0" applyFont="1" applyFill="1" applyBorder="1" applyAlignment="1">
      <alignment horizontal="left" vertical="center" wrapText="1"/>
    </xf>
    <xf numFmtId="0" fontId="15" fillId="0" borderId="59" xfId="0" applyFont="1" applyBorder="1" applyAlignment="1"/>
    <xf numFmtId="0" fontId="0" fillId="0" borderId="66" xfId="0" applyFont="1" applyBorder="1" applyAlignment="1">
      <alignment vertical="center" wrapText="1"/>
    </xf>
    <xf numFmtId="0" fontId="0" fillId="0" borderId="59" xfId="0" applyFont="1" applyBorder="1" applyAlignment="1">
      <alignment vertical="center" wrapText="1"/>
    </xf>
    <xf numFmtId="0" fontId="0" fillId="0" borderId="44" xfId="0" applyFont="1" applyBorder="1" applyAlignment="1">
      <alignment vertical="center" wrapText="1"/>
    </xf>
    <xf numFmtId="177" fontId="16" fillId="2" borderId="7" xfId="0" applyNumberFormat="1" applyFont="1" applyFill="1" applyBorder="1" applyAlignment="1">
      <alignment vertical="center" wrapText="1"/>
    </xf>
    <xf numFmtId="0" fontId="0" fillId="0" borderId="15" xfId="0" applyFont="1" applyBorder="1" applyAlignment="1">
      <alignment vertical="center" wrapText="1"/>
    </xf>
    <xf numFmtId="0" fontId="0" fillId="0" borderId="18" xfId="0" applyFont="1" applyBorder="1" applyAlignment="1">
      <alignment vertical="center" wrapText="1"/>
    </xf>
    <xf numFmtId="0" fontId="15" fillId="0" borderId="59" xfId="0" applyFont="1" applyBorder="1" applyAlignment="1">
      <alignment wrapText="1"/>
    </xf>
    <xf numFmtId="0" fontId="0" fillId="0" borderId="59" xfId="0" applyFont="1" applyBorder="1" applyAlignment="1">
      <alignment wrapText="1"/>
    </xf>
    <xf numFmtId="0" fontId="0" fillId="0" borderId="44" xfId="0" applyFont="1" applyBorder="1" applyAlignment="1">
      <alignment wrapText="1"/>
    </xf>
    <xf numFmtId="0" fontId="17" fillId="2" borderId="7" xfId="0" applyFont="1" applyFill="1" applyBorder="1" applyAlignment="1">
      <alignment horizontal="center" vertical="center" wrapText="1"/>
    </xf>
    <xf numFmtId="0" fontId="15" fillId="0" borderId="18" xfId="0" applyFont="1" applyBorder="1" applyAlignment="1">
      <alignment horizontal="center"/>
    </xf>
    <xf numFmtId="0" fontId="16" fillId="2" borderId="8" xfId="0" applyFont="1" applyFill="1" applyBorder="1" applyAlignment="1">
      <alignment horizontal="center" vertical="center" wrapText="1"/>
    </xf>
    <xf numFmtId="0" fontId="20" fillId="2" borderId="47" xfId="0" applyFont="1" applyFill="1" applyBorder="1" applyAlignment="1">
      <alignment horizontal="left" vertical="center" wrapText="1"/>
    </xf>
    <xf numFmtId="0" fontId="17" fillId="2" borderId="59" xfId="0" applyFont="1" applyFill="1" applyBorder="1" applyAlignment="1">
      <alignment horizontal="left" vertical="center" wrapText="1"/>
    </xf>
    <xf numFmtId="0" fontId="30" fillId="0" borderId="18" xfId="0" applyFont="1" applyBorder="1" applyAlignment="1">
      <alignment horizontal="left"/>
    </xf>
    <xf numFmtId="0" fontId="1" fillId="2" borderId="7" xfId="0" applyFont="1" applyFill="1" applyBorder="1" applyAlignment="1">
      <alignment horizontal="center" vertical="center"/>
    </xf>
    <xf numFmtId="0" fontId="15" fillId="9" borderId="18" xfId="0" applyFont="1" applyFill="1" applyBorder="1" applyAlignment="1"/>
    <xf numFmtId="0" fontId="3" fillId="9" borderId="55" xfId="0" applyFont="1" applyFill="1" applyBorder="1" applyAlignment="1">
      <alignment vertical="center"/>
    </xf>
    <xf numFmtId="0" fontId="15" fillId="9" borderId="44" xfId="0" applyFont="1" applyFill="1" applyBorder="1" applyAlignment="1"/>
    <xf numFmtId="0" fontId="3" fillId="9" borderId="55" xfId="0" applyFont="1" applyFill="1" applyBorder="1" applyAlignment="1">
      <alignment vertical="center" wrapText="1"/>
    </xf>
    <xf numFmtId="0" fontId="15" fillId="9" borderId="44" xfId="0" applyFont="1" applyFill="1" applyBorder="1" applyAlignment="1">
      <alignment wrapText="1"/>
    </xf>
    <xf numFmtId="0" fontId="3" fillId="9" borderId="7" xfId="0" applyFont="1" applyFill="1" applyBorder="1" applyAlignment="1">
      <alignment horizontal="left" vertical="center"/>
    </xf>
    <xf numFmtId="0" fontId="30" fillId="9" borderId="18" xfId="0" applyFont="1" applyFill="1" applyBorder="1" applyAlignment="1">
      <alignment horizontal="left"/>
    </xf>
    <xf numFmtId="0" fontId="15" fillId="9" borderId="59" xfId="0" applyFont="1" applyFill="1" applyBorder="1" applyAlignment="1"/>
    <xf numFmtId="0" fontId="15" fillId="9" borderId="50" xfId="0" applyFont="1" applyFill="1" applyBorder="1" applyAlignment="1"/>
    <xf numFmtId="0" fontId="19" fillId="2" borderId="7" xfId="0" applyFont="1" applyFill="1" applyBorder="1" applyAlignment="1">
      <alignment horizontal="center" vertical="center" wrapText="1"/>
    </xf>
    <xf numFmtId="0" fontId="15" fillId="9" borderId="18" xfId="0" applyFont="1" applyFill="1" applyBorder="1" applyAlignment="1">
      <alignment horizontal="center"/>
    </xf>
    <xf numFmtId="0" fontId="15" fillId="9" borderId="19" xfId="0" applyFont="1" applyFill="1" applyBorder="1" applyAlignment="1"/>
    <xf numFmtId="0" fontId="19" fillId="2" borderId="49" xfId="0" applyFont="1" applyFill="1" applyBorder="1" applyAlignment="1">
      <alignment horizontal="center" vertical="center" wrapText="1"/>
    </xf>
    <xf numFmtId="0" fontId="15" fillId="9" borderId="46" xfId="0" applyFont="1" applyFill="1" applyBorder="1" applyAlignment="1">
      <alignment horizontal="center"/>
    </xf>
    <xf numFmtId="0" fontId="21" fillId="2" borderId="7" xfId="0" applyFont="1" applyFill="1" applyBorder="1" applyAlignment="1">
      <alignment vertical="center"/>
    </xf>
    <xf numFmtId="0" fontId="15" fillId="9" borderId="42" xfId="0" applyFont="1" applyFill="1" applyBorder="1" applyAlignment="1"/>
    <xf numFmtId="0" fontId="18" fillId="2" borderId="1" xfId="0" applyFont="1" applyFill="1" applyBorder="1" applyAlignment="1">
      <alignment horizontal="left" vertical="center" wrapText="1"/>
    </xf>
    <xf numFmtId="178" fontId="16" fillId="2" borderId="58" xfId="0" applyNumberFormat="1" applyFont="1" applyFill="1" applyBorder="1" applyAlignment="1">
      <alignment horizontal="center" vertical="center" wrapText="1"/>
    </xf>
    <xf numFmtId="0" fontId="15" fillId="9" borderId="56" xfId="0" applyFont="1" applyFill="1" applyBorder="1" applyAlignment="1"/>
    <xf numFmtId="0" fontId="15" fillId="9" borderId="47" xfId="0" applyFont="1" applyFill="1" applyBorder="1" applyAlignment="1"/>
    <xf numFmtId="0" fontId="17" fillId="2" borderId="48" xfId="0" applyFont="1" applyFill="1" applyBorder="1" applyAlignment="1">
      <alignment horizontal="left" vertical="center" wrapText="1"/>
    </xf>
    <xf numFmtId="0" fontId="15" fillId="9" borderId="0" xfId="0" applyFont="1" applyFill="1" applyBorder="1" applyAlignment="1"/>
    <xf numFmtId="0" fontId="15" fillId="9" borderId="17" xfId="0" applyFont="1" applyFill="1" applyBorder="1" applyAlignment="1"/>
    <xf numFmtId="0" fontId="31" fillId="2" borderId="52"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7" fillId="9" borderId="15" xfId="0" applyFont="1" applyFill="1" applyBorder="1" applyAlignment="1">
      <alignment horizontal="left"/>
    </xf>
    <xf numFmtId="0" fontId="47" fillId="9" borderId="18" xfId="0" applyFont="1" applyFill="1" applyBorder="1" applyAlignment="1">
      <alignment horizontal="left"/>
    </xf>
    <xf numFmtId="0" fontId="1" fillId="2" borderId="7" xfId="0" applyFont="1" applyFill="1" applyBorder="1" applyAlignment="1">
      <alignment horizontal="center" vertical="center" wrapText="1"/>
    </xf>
    <xf numFmtId="177" fontId="1" fillId="9" borderId="66" xfId="0" applyNumberFormat="1" applyFont="1" applyFill="1" applyBorder="1" applyAlignment="1">
      <alignment vertical="center" wrapText="1"/>
    </xf>
    <xf numFmtId="0" fontId="0" fillId="0" borderId="69" xfId="0" applyFont="1" applyBorder="1" applyAlignment="1">
      <alignment vertical="center" wrapText="1"/>
    </xf>
    <xf numFmtId="177" fontId="1" fillId="9" borderId="15" xfId="0" applyNumberFormat="1" applyFont="1" applyFill="1" applyBorder="1" applyAlignment="1">
      <alignment vertical="center" wrapText="1"/>
    </xf>
    <xf numFmtId="0" fontId="0" fillId="0" borderId="71" xfId="0" applyFont="1" applyBorder="1" applyAlignment="1">
      <alignment vertical="center" wrapText="1"/>
    </xf>
    <xf numFmtId="0" fontId="3" fillId="9" borderId="44" xfId="0" applyFont="1" applyFill="1" applyBorder="1" applyAlignment="1">
      <alignment vertical="center" wrapText="1"/>
    </xf>
    <xf numFmtId="0" fontId="0" fillId="0" borderId="62" xfId="0" applyFont="1" applyBorder="1" applyAlignment="1">
      <alignment vertical="center" wrapText="1"/>
    </xf>
    <xf numFmtId="0" fontId="0" fillId="0" borderId="72" xfId="0" applyFont="1" applyBorder="1" applyAlignment="1">
      <alignment vertical="center" wrapText="1"/>
    </xf>
    <xf numFmtId="0" fontId="15" fillId="9" borderId="15" xfId="0" applyFont="1" applyFill="1" applyBorder="1" applyAlignment="1">
      <alignment horizontal="center"/>
    </xf>
    <xf numFmtId="0" fontId="46" fillId="2" borderId="55" xfId="0" applyFont="1" applyFill="1" applyBorder="1" applyAlignment="1">
      <alignment vertical="center" wrapText="1"/>
    </xf>
    <xf numFmtId="0" fontId="0" fillId="0" borderId="70" xfId="0" applyBorder="1" applyAlignment="1">
      <alignment vertical="center" wrapText="1"/>
    </xf>
    <xf numFmtId="0" fontId="15" fillId="9" borderId="71" xfId="0" applyFont="1" applyFill="1" applyBorder="1" applyAlignment="1"/>
    <xf numFmtId="0" fontId="20" fillId="2" borderId="59"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46" fillId="2" borderId="74" xfId="0" applyFont="1" applyFill="1" applyBorder="1" applyAlignment="1">
      <alignment vertical="center" wrapText="1"/>
    </xf>
    <xf numFmtId="177" fontId="1" fillId="9" borderId="8" xfId="0" applyNumberFormat="1" applyFont="1" applyFill="1" applyBorder="1" applyAlignment="1">
      <alignment vertical="center" wrapText="1"/>
    </xf>
    <xf numFmtId="0" fontId="0" fillId="0" borderId="0" xfId="0" applyFont="1" applyBorder="1" applyAlignment="1">
      <alignment vertical="center" wrapText="1"/>
    </xf>
    <xf numFmtId="0" fontId="0" fillId="0" borderId="50" xfId="0" applyFont="1" applyBorder="1" applyAlignment="1">
      <alignment vertical="center" wrapText="1"/>
    </xf>
    <xf numFmtId="0" fontId="0" fillId="0" borderId="8" xfId="0" applyFont="1" applyBorder="1" applyAlignment="1">
      <alignment vertical="center" wrapText="1"/>
    </xf>
    <xf numFmtId="0" fontId="0" fillId="0" borderId="19" xfId="0" applyFont="1" applyBorder="1" applyAlignment="1">
      <alignment vertical="center" wrapText="1"/>
    </xf>
    <xf numFmtId="0" fontId="0" fillId="0" borderId="17" xfId="0" applyFont="1" applyBorder="1" applyAlignment="1">
      <alignment vertical="center" wrapText="1"/>
    </xf>
    <xf numFmtId="0" fontId="0" fillId="0" borderId="46" xfId="0" applyFont="1" applyBorder="1" applyAlignment="1">
      <alignment vertical="center" wrapText="1"/>
    </xf>
    <xf numFmtId="179" fontId="1" fillId="9" borderId="1" xfId="0" applyNumberFormat="1" applyFont="1" applyFill="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15" fillId="9" borderId="8" xfId="0" applyFont="1" applyFill="1" applyBorder="1" applyAlignment="1"/>
    <xf numFmtId="0" fontId="20" fillId="2" borderId="55" xfId="0" applyFont="1" applyFill="1" applyBorder="1" applyAlignment="1">
      <alignment horizontal="left" vertical="center" wrapText="1"/>
    </xf>
    <xf numFmtId="177" fontId="16" fillId="2" borderId="61" xfId="0" applyNumberFormat="1" applyFont="1" applyFill="1" applyBorder="1" applyAlignment="1">
      <alignment horizontal="center" vertical="center" wrapText="1"/>
    </xf>
    <xf numFmtId="0" fontId="0" fillId="0" borderId="76" xfId="0" applyFont="1" applyBorder="1" applyAlignment="1">
      <alignment vertical="center" wrapText="1"/>
    </xf>
    <xf numFmtId="0" fontId="0" fillId="0" borderId="81" xfId="0" applyFont="1" applyBorder="1" applyAlignment="1">
      <alignment vertical="center" wrapText="1"/>
    </xf>
    <xf numFmtId="0" fontId="0" fillId="0" borderId="82" xfId="0" applyFont="1" applyBorder="1" applyAlignment="1">
      <alignment vertical="center" wrapText="1"/>
    </xf>
    <xf numFmtId="0" fontId="0" fillId="0" borderId="83" xfId="0" applyFont="1" applyBorder="1" applyAlignment="1">
      <alignment vertical="center" wrapText="1"/>
    </xf>
    <xf numFmtId="0" fontId="20" fillId="2" borderId="52" xfId="0" applyFont="1" applyFill="1" applyBorder="1" applyAlignment="1">
      <alignment horizontal="left" vertical="center" wrapText="1"/>
    </xf>
    <xf numFmtId="177" fontId="16" fillId="2" borderId="1" xfId="0" applyNumberFormat="1" applyFont="1" applyFill="1" applyBorder="1" applyAlignment="1">
      <alignment vertical="center" wrapText="1"/>
    </xf>
    <xf numFmtId="0" fontId="0" fillId="0" borderId="79" xfId="0" applyFont="1" applyBorder="1" applyAlignment="1">
      <alignment vertical="center" wrapText="1"/>
    </xf>
    <xf numFmtId="0" fontId="20" fillId="2" borderId="77" xfId="0" applyFont="1" applyFill="1" applyBorder="1" applyAlignment="1">
      <alignment horizontal="left" vertical="center" wrapText="1"/>
    </xf>
    <xf numFmtId="0" fontId="15" fillId="9" borderId="78" xfId="0" applyFont="1" applyFill="1" applyBorder="1" applyAlignment="1">
      <alignment wrapText="1"/>
    </xf>
    <xf numFmtId="0" fontId="0" fillId="0" borderId="78" xfId="0" applyFont="1" applyBorder="1" applyAlignment="1">
      <alignment wrapText="1"/>
    </xf>
    <xf numFmtId="0" fontId="0" fillId="0" borderId="84" xfId="0" applyFont="1" applyBorder="1" applyAlignment="1">
      <alignment wrapText="1"/>
    </xf>
    <xf numFmtId="0" fontId="15" fillId="9" borderId="79" xfId="0" applyFont="1" applyFill="1" applyBorder="1" applyAlignment="1"/>
    <xf numFmtId="181" fontId="0" fillId="11" borderId="94" xfId="0" applyNumberFormat="1" applyFill="1" applyBorder="1" applyAlignment="1">
      <alignment horizontal="center" vertical="center" wrapText="1"/>
    </xf>
    <xf numFmtId="0" fontId="0" fillId="11" borderId="92" xfId="0" applyFill="1" applyBorder="1" applyAlignment="1">
      <alignment horizontal="center" vertical="center" wrapText="1"/>
    </xf>
    <xf numFmtId="0" fontId="0" fillId="11" borderId="95" xfId="0" applyFill="1" applyBorder="1" applyAlignment="1">
      <alignment horizontal="center" vertical="center" wrapText="1"/>
    </xf>
    <xf numFmtId="181" fontId="0" fillId="12" borderId="91" xfId="0" applyNumberFormat="1" applyFill="1" applyBorder="1" applyAlignment="1">
      <alignment horizontal="center" vertical="center" wrapText="1"/>
    </xf>
    <xf numFmtId="0" fontId="0" fillId="12" borderId="92" xfId="0" applyFill="1" applyBorder="1" applyAlignment="1">
      <alignment horizontal="center" vertical="center" wrapText="1"/>
    </xf>
    <xf numFmtId="0" fontId="0" fillId="12" borderId="100" xfId="0" applyFill="1" applyBorder="1" applyAlignment="1">
      <alignment horizontal="center" vertical="center" wrapText="1"/>
    </xf>
    <xf numFmtId="181" fontId="0" fillId="0" borderId="101" xfId="0" applyNumberFormat="1" applyBorder="1" applyAlignment="1">
      <alignment horizontal="center" vertical="center" wrapText="1"/>
    </xf>
    <xf numFmtId="0" fontId="0" fillId="0" borderId="102" xfId="0"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182" fontId="0" fillId="13" borderId="94" xfId="0" applyNumberFormat="1" applyFill="1" applyBorder="1" applyAlignment="1">
      <alignment horizontal="center" vertical="center" wrapText="1"/>
    </xf>
    <xf numFmtId="0" fontId="0" fillId="13" borderId="92" xfId="0" applyFill="1" applyBorder="1" applyAlignment="1">
      <alignment horizontal="center" vertical="center" wrapText="1"/>
    </xf>
    <xf numFmtId="0" fontId="0" fillId="13" borderId="100" xfId="0" applyFill="1" applyBorder="1" applyAlignment="1">
      <alignment horizontal="center" vertical="center" wrapText="1"/>
    </xf>
    <xf numFmtId="182" fontId="0" fillId="14" borderId="101" xfId="0" applyNumberFormat="1" applyFill="1" applyBorder="1" applyAlignment="1">
      <alignment horizontal="center" vertical="center" wrapText="1"/>
    </xf>
    <xf numFmtId="0" fontId="0" fillId="14" borderId="90" xfId="0" applyFill="1" applyBorder="1" applyAlignment="1">
      <alignment horizontal="center" vertical="center" wrapText="1"/>
    </xf>
    <xf numFmtId="0" fontId="0" fillId="14" borderId="107" xfId="0" applyFill="1" applyBorder="1" applyAlignment="1">
      <alignment horizontal="center" vertical="center" wrapText="1"/>
    </xf>
    <xf numFmtId="0" fontId="0" fillId="14" borderId="99" xfId="0" applyFill="1" applyBorder="1" applyAlignment="1">
      <alignment horizontal="center" vertical="center" wrapText="1"/>
    </xf>
    <xf numFmtId="0" fontId="0" fillId="14" borderId="117" xfId="0" applyFill="1" applyBorder="1" applyAlignment="1">
      <alignment horizontal="center" vertical="center" wrapText="1"/>
    </xf>
    <xf numFmtId="0" fontId="0" fillId="14" borderId="112" xfId="0" applyFill="1" applyBorder="1" applyAlignment="1">
      <alignment horizontal="center" vertical="center" wrapText="1"/>
    </xf>
    <xf numFmtId="181" fontId="0" fillId="12" borderId="94" xfId="0" applyNumberFormat="1" applyFill="1" applyBorder="1" applyAlignment="1">
      <alignment horizontal="center" vertical="center" wrapText="1"/>
    </xf>
    <xf numFmtId="182" fontId="0" fillId="0" borderId="105" xfId="0" applyNumberFormat="1" applyBorder="1" applyAlignment="1">
      <alignment horizontal="center" vertical="center" wrapText="1"/>
    </xf>
    <xf numFmtId="0" fontId="0" fillId="0" borderId="106" xfId="0"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182" fontId="0" fillId="15" borderId="103" xfId="0" applyNumberFormat="1" applyFill="1" applyBorder="1" applyAlignment="1">
      <alignment horizontal="center" vertical="center" wrapText="1"/>
    </xf>
    <xf numFmtId="0" fontId="0" fillId="15" borderId="104" xfId="0" applyFill="1" applyBorder="1" applyAlignment="1">
      <alignment horizontal="center" vertical="center" wrapText="1"/>
    </xf>
    <xf numFmtId="0" fontId="0" fillId="15" borderId="113" xfId="0" applyFill="1" applyBorder="1" applyAlignment="1">
      <alignment horizontal="center" vertical="center" wrapText="1"/>
    </xf>
    <xf numFmtId="0" fontId="0" fillId="15" borderId="114" xfId="0" applyFill="1" applyBorder="1" applyAlignment="1">
      <alignment horizontal="center" vertical="center" wrapText="1"/>
    </xf>
    <xf numFmtId="182" fontId="0" fillId="15" borderId="109" xfId="0" applyNumberFormat="1" applyFill="1" applyBorder="1" applyAlignment="1">
      <alignment horizontal="center" vertical="center" wrapText="1"/>
    </xf>
    <xf numFmtId="0" fontId="0" fillId="15" borderId="119" xfId="0" applyFill="1" applyBorder="1" applyAlignment="1">
      <alignment horizontal="center" vertical="center" wrapText="1"/>
    </xf>
    <xf numFmtId="0" fontId="0" fillId="15" borderId="120" xfId="0" applyFill="1" applyBorder="1" applyAlignment="1">
      <alignment horizontal="center" vertical="center" wrapText="1"/>
    </xf>
    <xf numFmtId="0" fontId="0" fillId="15" borderId="116" xfId="0" applyFill="1" applyBorder="1" applyAlignment="1">
      <alignment horizontal="center" vertical="center" wrapText="1"/>
    </xf>
    <xf numFmtId="0" fontId="11" fillId="9" borderId="86" xfId="0" applyFont="1" applyFill="1" applyBorder="1" applyAlignment="1">
      <alignment horizontal="center" vertical="center" wrapText="1"/>
    </xf>
    <xf numFmtId="0" fontId="11" fillId="0" borderId="96" xfId="0" applyFont="1" applyBorder="1" applyAlignment="1">
      <alignment horizontal="center" vertical="center" wrapText="1"/>
    </xf>
    <xf numFmtId="0" fontId="11" fillId="0" borderId="141"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110" xfId="0" applyBorder="1" applyAlignment="1">
      <alignment horizontal="center" vertical="center" wrapText="1"/>
    </xf>
    <xf numFmtId="0" fontId="0" fillId="0" borderId="111" xfId="0"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0" fillId="0" borderId="0" xfId="0" applyBorder="1" applyAlignment="1">
      <alignment horizontal="center" vertical="center" wrapText="1"/>
    </xf>
    <xf numFmtId="0" fontId="0" fillId="0" borderId="99" xfId="0" applyBorder="1" applyAlignment="1">
      <alignment horizontal="center" vertical="center" wrapText="1"/>
    </xf>
    <xf numFmtId="0" fontId="0" fillId="0" borderId="82" xfId="0" applyBorder="1" applyAlignment="1">
      <alignment horizontal="center" vertical="center" wrapText="1"/>
    </xf>
    <xf numFmtId="0" fontId="0" fillId="0" borderId="112" xfId="0" applyBorder="1" applyAlignment="1">
      <alignment horizontal="center" vertical="center" wrapText="1"/>
    </xf>
    <xf numFmtId="181" fontId="0" fillId="10" borderId="91" xfId="0" applyNumberFormat="1" applyFill="1" applyBorder="1" applyAlignment="1">
      <alignment horizontal="center" vertical="center" wrapText="1"/>
    </xf>
    <xf numFmtId="0" fontId="0" fillId="10" borderId="92" xfId="0" applyFill="1" applyBorder="1" applyAlignment="1">
      <alignment horizontal="center" vertical="center" wrapText="1"/>
    </xf>
    <xf numFmtId="0" fontId="0" fillId="10" borderId="93" xfId="0" applyFill="1" applyBorder="1" applyAlignment="1">
      <alignment horizontal="center" vertical="center" wrapText="1"/>
    </xf>
    <xf numFmtId="0" fontId="0" fillId="0" borderId="142" xfId="0" applyBorder="1" applyAlignment="1">
      <alignment horizontal="center" vertical="center" wrapText="1"/>
    </xf>
    <xf numFmtId="0" fontId="0" fillId="0" borderId="143" xfId="0" applyBorder="1" applyAlignment="1">
      <alignment horizontal="center" vertical="center" wrapText="1"/>
    </xf>
    <xf numFmtId="0" fontId="0" fillId="0" borderId="144" xfId="0" applyBorder="1" applyAlignment="1">
      <alignment horizontal="center" vertical="center" wrapText="1"/>
    </xf>
    <xf numFmtId="0" fontId="0" fillId="0" borderId="121" xfId="0" applyBorder="1" applyAlignment="1">
      <alignment horizontal="center" vertical="center" wrapText="1"/>
    </xf>
    <xf numFmtId="0" fontId="0" fillId="0" borderId="123" xfId="0" applyBorder="1" applyAlignment="1">
      <alignment horizontal="center" vertical="center" wrapText="1"/>
    </xf>
    <xf numFmtId="0" fontId="0" fillId="0" borderId="145" xfId="0" applyBorder="1" applyAlignment="1">
      <alignment horizontal="center" vertical="center" wrapText="1"/>
    </xf>
    <xf numFmtId="181" fontId="43" fillId="0" borderId="91" xfId="0" applyNumberFormat="1" applyFont="1" applyBorder="1" applyAlignment="1">
      <alignment horizontal="center" vertical="center" wrapText="1"/>
    </xf>
    <xf numFmtId="0" fontId="11" fillId="0" borderId="122"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121" xfId="0" applyFont="1" applyBorder="1" applyAlignment="1">
      <alignment horizontal="center" vertical="center" wrapText="1"/>
    </xf>
    <xf numFmtId="181" fontId="0" fillId="0" borderId="131" xfId="0" applyNumberFormat="1" applyBorder="1" applyAlignment="1">
      <alignment horizontal="center" vertical="center" wrapText="1"/>
    </xf>
    <xf numFmtId="0" fontId="0" fillId="0" borderId="146" xfId="0" applyBorder="1" applyAlignment="1">
      <alignment horizontal="center" vertical="center" wrapText="1"/>
    </xf>
    <xf numFmtId="181" fontId="0" fillId="0" borderId="132" xfId="0" applyNumberFormat="1" applyBorder="1" applyAlignment="1">
      <alignment horizontal="center" vertical="center" wrapText="1"/>
    </xf>
    <xf numFmtId="0" fontId="0" fillId="0" borderId="147" xfId="0" applyBorder="1" applyAlignment="1">
      <alignment horizontal="center" vertical="center" wrapText="1"/>
    </xf>
    <xf numFmtId="181" fontId="0" fillId="0" borderId="133" xfId="0" applyNumberFormat="1" applyBorder="1" applyAlignment="1">
      <alignment horizontal="center" vertical="center" wrapText="1"/>
    </xf>
    <xf numFmtId="0" fontId="0" fillId="0" borderId="148" xfId="0" applyBorder="1" applyAlignment="1">
      <alignment horizontal="center" vertical="center" wrapText="1"/>
    </xf>
    <xf numFmtId="181" fontId="0" fillId="0" borderId="134" xfId="0" applyNumberFormat="1" applyBorder="1" applyAlignment="1">
      <alignment horizontal="center" vertical="center" wrapText="1"/>
    </xf>
    <xf numFmtId="0" fontId="0" fillId="0" borderId="149" xfId="0" applyBorder="1" applyAlignment="1">
      <alignment horizontal="center" vertical="center" wrapText="1"/>
    </xf>
    <xf numFmtId="181" fontId="0" fillId="0" borderId="136" xfId="0" applyNumberFormat="1" applyBorder="1" applyAlignment="1">
      <alignment horizontal="center" vertical="center" wrapText="1"/>
    </xf>
    <xf numFmtId="0" fontId="0" fillId="0" borderId="151" xfId="0" applyBorder="1" applyAlignment="1">
      <alignment horizontal="center" vertical="center" wrapText="1"/>
    </xf>
    <xf numFmtId="181" fontId="0" fillId="0" borderId="105" xfId="0" applyNumberFormat="1" applyBorder="1" applyAlignment="1">
      <alignment horizontal="center" vertical="center" wrapText="1"/>
    </xf>
    <xf numFmtId="0" fontId="0" fillId="0" borderId="135" xfId="0" applyBorder="1" applyAlignment="1">
      <alignment horizontal="center" vertical="center" wrapText="1"/>
    </xf>
    <xf numFmtId="0" fontId="0" fillId="0" borderId="150" xfId="0" applyBorder="1" applyAlignment="1">
      <alignment horizontal="center" vertical="center" wrapText="1"/>
    </xf>
    <xf numFmtId="181" fontId="0" fillId="0" borderId="104" xfId="0" applyNumberFormat="1" applyBorder="1" applyAlignment="1">
      <alignment horizontal="center" vertical="center" wrapText="1"/>
    </xf>
    <xf numFmtId="0" fontId="0" fillId="0" borderId="134" xfId="0" applyBorder="1" applyAlignment="1">
      <alignment horizontal="center" vertical="center" wrapText="1"/>
    </xf>
    <xf numFmtId="181" fontId="0" fillId="0" borderId="137" xfId="0" applyNumberFormat="1" applyBorder="1" applyAlignment="1">
      <alignment horizontal="center" vertical="center" wrapText="1"/>
    </xf>
    <xf numFmtId="0" fontId="0" fillId="0" borderId="152" xfId="0" applyBorder="1" applyAlignment="1">
      <alignment horizontal="center" vertical="center" wrapText="1"/>
    </xf>
    <xf numFmtId="181" fontId="0" fillId="0" borderId="138" xfId="0" applyNumberFormat="1" applyBorder="1" applyAlignment="1">
      <alignment horizontal="center" vertical="center" wrapText="1"/>
    </xf>
    <xf numFmtId="0" fontId="0" fillId="0" borderId="153" xfId="0" applyBorder="1" applyAlignment="1">
      <alignment horizontal="center" vertical="center" wrapText="1"/>
    </xf>
    <xf numFmtId="181" fontId="43" fillId="0" borderId="94" xfId="0" applyNumberFormat="1" applyFont="1" applyBorder="1" applyAlignment="1">
      <alignment horizontal="center" vertical="center" wrapText="1"/>
    </xf>
    <xf numFmtId="0" fontId="11" fillId="0" borderId="88" xfId="0" applyFont="1" applyBorder="1" applyAlignment="1">
      <alignment horizontal="center" vertical="center" wrapText="1"/>
    </xf>
    <xf numFmtId="181" fontId="0" fillId="0" borderId="139" xfId="0" applyNumberFormat="1" applyBorder="1" applyAlignment="1">
      <alignment horizontal="center" vertical="center" wrapText="1"/>
    </xf>
    <xf numFmtId="0" fontId="0" fillId="0" borderId="154" xfId="0" applyBorder="1" applyAlignment="1">
      <alignment horizontal="center" vertical="center" wrapText="1"/>
    </xf>
    <xf numFmtId="181" fontId="0" fillId="0" borderId="140" xfId="0" applyNumberFormat="1" applyBorder="1" applyAlignment="1">
      <alignment horizontal="center" vertical="center" wrapText="1"/>
    </xf>
    <xf numFmtId="0" fontId="0" fillId="0" borderId="155" xfId="0" applyBorder="1" applyAlignment="1">
      <alignment horizontal="center" vertical="center" wrapText="1"/>
    </xf>
    <xf numFmtId="0" fontId="0" fillId="14" borderId="102" xfId="0" applyFill="1" applyBorder="1" applyAlignment="1">
      <alignment horizontal="center" vertical="center" wrapText="1"/>
    </xf>
    <xf numFmtId="0" fontId="0" fillId="14" borderId="108" xfId="0" applyFill="1" applyBorder="1" applyAlignment="1">
      <alignment horizontal="center" vertical="center" wrapText="1"/>
    </xf>
    <xf numFmtId="0" fontId="0" fillId="14" borderId="118" xfId="0" applyFill="1" applyBorder="1" applyAlignment="1">
      <alignment horizontal="center" vertical="center" wrapText="1"/>
    </xf>
    <xf numFmtId="181" fontId="0" fillId="0" borderId="201" xfId="0" applyNumberFormat="1" applyBorder="1" applyAlignment="1">
      <alignment horizontal="center" vertical="center" wrapText="1"/>
    </xf>
    <xf numFmtId="0" fontId="0" fillId="0" borderId="208" xfId="0" applyBorder="1" applyAlignment="1">
      <alignment horizontal="center" vertical="center" wrapText="1"/>
    </xf>
    <xf numFmtId="181" fontId="0" fillId="0" borderId="202" xfId="0" applyNumberFormat="1" applyBorder="1" applyAlignment="1">
      <alignment horizontal="center" vertical="center" wrapText="1"/>
    </xf>
    <xf numFmtId="0" fontId="0" fillId="0" borderId="209" xfId="0" applyBorder="1" applyAlignment="1">
      <alignment horizontal="center" vertical="center" wrapText="1"/>
    </xf>
    <xf numFmtId="181" fontId="0" fillId="0" borderId="157" xfId="0" applyNumberFormat="1" applyBorder="1" applyAlignment="1">
      <alignment horizontal="center" vertical="center" wrapText="1"/>
    </xf>
    <xf numFmtId="0" fontId="0" fillId="0" borderId="207" xfId="0" applyBorder="1" applyAlignment="1">
      <alignment horizontal="center" vertical="center" wrapText="1"/>
    </xf>
    <xf numFmtId="0" fontId="0" fillId="14" borderId="89" xfId="0" applyFill="1" applyBorder="1" applyAlignment="1">
      <alignment horizontal="center" vertical="center" wrapText="1"/>
    </xf>
    <xf numFmtId="0" fontId="0" fillId="14" borderId="0" xfId="0" applyFill="1" applyBorder="1" applyAlignment="1">
      <alignment horizontal="center" vertical="center" wrapText="1"/>
    </xf>
    <xf numFmtId="0" fontId="0" fillId="14" borderId="82" xfId="0" applyFill="1" applyBorder="1" applyAlignment="1">
      <alignment horizontal="center" vertical="center" wrapText="1"/>
    </xf>
    <xf numFmtId="0" fontId="0" fillId="12" borderId="101" xfId="0" applyFill="1" applyBorder="1" applyAlignment="1">
      <alignment horizontal="center" vertical="center" wrapText="1"/>
    </xf>
    <xf numFmtId="0" fontId="0" fillId="13" borderId="122" xfId="0" applyFill="1" applyBorder="1" applyAlignment="1">
      <alignment horizontal="center" vertical="center" wrapText="1"/>
    </xf>
    <xf numFmtId="0" fontId="0" fillId="0" borderId="192" xfId="0" applyBorder="1" applyAlignment="1">
      <alignment horizontal="center" vertical="center" wrapText="1"/>
    </xf>
    <xf numFmtId="0" fontId="0" fillId="0" borderId="195" xfId="0" applyBorder="1" applyAlignment="1">
      <alignment horizontal="center" vertical="center" wrapText="1"/>
    </xf>
    <xf numFmtId="0" fontId="0" fillId="0" borderId="203" xfId="0" applyBorder="1" applyAlignment="1">
      <alignment horizontal="center" vertical="center" wrapText="1"/>
    </xf>
    <xf numFmtId="0" fontId="0" fillId="0" borderId="196" xfId="0" applyBorder="1" applyAlignment="1">
      <alignment horizontal="center" vertical="center" wrapText="1"/>
    </xf>
    <xf numFmtId="0" fontId="0" fillId="0" borderId="200" xfId="0" applyBorder="1" applyAlignment="1">
      <alignment horizontal="center" vertical="center" wrapText="1"/>
    </xf>
    <xf numFmtId="0" fontId="0" fillId="0" borderId="204" xfId="0" applyBorder="1" applyAlignment="1">
      <alignment horizontal="center" vertical="center" wrapText="1"/>
    </xf>
    <xf numFmtId="181" fontId="0" fillId="0" borderId="135" xfId="0" applyNumberFormat="1" applyBorder="1" applyAlignment="1">
      <alignment horizontal="center" vertical="center" wrapText="1"/>
    </xf>
    <xf numFmtId="181" fontId="0" fillId="0" borderId="156" xfId="0" applyNumberFormat="1" applyBorder="1" applyAlignment="1">
      <alignment horizontal="center" vertical="center" wrapText="1"/>
    </xf>
    <xf numFmtId="0" fontId="0" fillId="0" borderId="206" xfId="0" applyBorder="1" applyAlignment="1">
      <alignment horizontal="center" vertical="center" wrapText="1"/>
    </xf>
    <xf numFmtId="0" fontId="0" fillId="12" borderId="87" xfId="0" applyFill="1" applyBorder="1" applyAlignment="1">
      <alignment horizontal="center" vertical="center" wrapText="1"/>
    </xf>
    <xf numFmtId="0" fontId="0" fillId="13" borderId="88" xfId="0" applyFill="1" applyBorder="1" applyAlignment="1">
      <alignment horizontal="center" vertical="center" wrapText="1"/>
    </xf>
    <xf numFmtId="0" fontId="0" fillId="12" borderId="89" xfId="0" applyFill="1" applyBorder="1" applyAlignment="1">
      <alignment horizontal="center" vertical="center" wrapText="1"/>
    </xf>
    <xf numFmtId="0" fontId="0" fillId="13" borderId="121" xfId="0" applyFill="1" applyBorder="1" applyAlignment="1">
      <alignment horizontal="center" vertical="center" wrapText="1"/>
    </xf>
    <xf numFmtId="0" fontId="0" fillId="0" borderId="193" xfId="0" applyBorder="1" applyAlignment="1">
      <alignment horizontal="center" vertical="center" wrapText="1"/>
    </xf>
    <xf numFmtId="0" fontId="0" fillId="12" borderId="190" xfId="0" applyFill="1" applyBorder="1" applyAlignment="1">
      <alignment horizontal="center" vertical="center" wrapText="1"/>
    </xf>
    <xf numFmtId="0" fontId="0" fillId="0" borderId="191" xfId="0" applyBorder="1" applyAlignment="1">
      <alignment horizontal="center" vertical="center" wrapText="1"/>
    </xf>
    <xf numFmtId="0" fontId="0" fillId="0" borderId="194" xfId="0" applyBorder="1" applyAlignment="1">
      <alignment horizontal="center" vertical="center" wrapText="1"/>
    </xf>
    <xf numFmtId="0" fontId="0" fillId="0" borderId="101" xfId="0" applyBorder="1" applyAlignment="1">
      <alignment horizontal="center" vertical="center" wrapText="1"/>
    </xf>
    <xf numFmtId="176" fontId="0" fillId="11" borderId="186" xfId="0" applyNumberFormat="1" applyFill="1" applyBorder="1" applyAlignment="1">
      <alignment horizontal="center" vertical="center" wrapText="1"/>
    </xf>
    <xf numFmtId="176" fontId="0" fillId="11" borderId="189" xfId="0" applyNumberFormat="1" applyFill="1" applyBorder="1" applyAlignment="1">
      <alignment horizontal="center" vertical="center" wrapText="1"/>
    </xf>
    <xf numFmtId="176" fontId="0" fillId="11" borderId="205" xfId="0" applyNumberFormat="1" applyFill="1" applyBorder="1" applyAlignment="1">
      <alignment horizontal="center" vertical="center" wrapText="1"/>
    </xf>
    <xf numFmtId="0" fontId="0" fillId="17" borderId="166" xfId="0" applyFill="1" applyBorder="1" applyAlignment="1">
      <alignment horizontal="center" vertical="center" wrapText="1"/>
    </xf>
    <xf numFmtId="0" fontId="0" fillId="17" borderId="168" xfId="0" applyFill="1" applyBorder="1" applyAlignment="1">
      <alignment horizontal="center" vertical="center" wrapText="1"/>
    </xf>
    <xf numFmtId="0" fontId="0" fillId="17" borderId="187" xfId="0" applyFill="1" applyBorder="1" applyAlignment="1">
      <alignment horizontal="center" vertical="center" wrapText="1"/>
    </xf>
    <xf numFmtId="0" fontId="48" fillId="0" borderId="169" xfId="0" applyFont="1" applyBorder="1" applyAlignment="1">
      <alignment horizontal="center" vertical="center" wrapText="1"/>
    </xf>
    <xf numFmtId="0" fontId="36" fillId="0" borderId="168" xfId="0" applyFont="1" applyBorder="1" applyAlignment="1">
      <alignment horizontal="center" vertical="center" wrapText="1"/>
    </xf>
    <xf numFmtId="0" fontId="36" fillId="0" borderId="188" xfId="0" applyFont="1" applyBorder="1" applyAlignment="1">
      <alignment horizontal="center" vertical="center" wrapText="1"/>
    </xf>
    <xf numFmtId="0" fontId="0" fillId="10" borderId="167" xfId="0" applyFill="1" applyBorder="1" applyAlignment="1">
      <alignment horizontal="center" vertical="center" wrapText="1"/>
    </xf>
    <xf numFmtId="0" fontId="0" fillId="10" borderId="95" xfId="0" applyFill="1" applyBorder="1" applyAlignment="1">
      <alignment horizontal="center" vertical="center" wrapText="1"/>
    </xf>
    <xf numFmtId="0" fontId="0" fillId="11" borderId="168" xfId="0" applyFill="1" applyBorder="1" applyAlignment="1">
      <alignment horizontal="center" vertical="center" wrapText="1"/>
    </xf>
    <xf numFmtId="0" fontId="0" fillId="11" borderId="187" xfId="0" applyFill="1" applyBorder="1" applyAlignment="1">
      <alignment horizontal="center" vertical="center" wrapText="1"/>
    </xf>
    <xf numFmtId="0" fontId="0" fillId="10" borderId="169" xfId="0" applyFill="1" applyBorder="1" applyAlignment="1">
      <alignment horizontal="center" vertical="center" wrapText="1"/>
    </xf>
    <xf numFmtId="0" fontId="0" fillId="10" borderId="168" xfId="0" applyFill="1" applyBorder="1" applyAlignment="1">
      <alignment horizontal="center" vertical="center" wrapText="1"/>
    </xf>
    <xf numFmtId="0" fontId="0" fillId="11" borderId="166" xfId="0" applyFill="1" applyBorder="1" applyAlignment="1">
      <alignment horizontal="center" vertical="center" wrapText="1"/>
    </xf>
    <xf numFmtId="0" fontId="0" fillId="11" borderId="188" xfId="0"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68580</xdr:rowOff>
    </xdr:from>
    <xdr:to>
      <xdr:col>12</xdr:col>
      <xdr:colOff>0</xdr:colOff>
      <xdr:row>19</xdr:row>
      <xdr:rowOff>60960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 y="365760"/>
          <a:ext cx="6705600" cy="28422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mtb.jp/personal/saving/fund/fundwrap/" TargetMode="External"/><Relationship Id="rId18" Type="http://schemas.openxmlformats.org/officeDocument/2006/relationships/hyperlink" Target="https://www.mizuho-sc.com/service/second.html" TargetMode="External"/><Relationship Id="rId26" Type="http://schemas.openxmlformats.org/officeDocument/2006/relationships/hyperlink" Target="https://wrap.rakuten-sec.co.jp/commission/" TargetMode="External"/><Relationship Id="rId39" Type="http://schemas.openxmlformats.org/officeDocument/2006/relationships/hyperlink" Target="https://www.wealthnavi.com/fee" TargetMode="External"/><Relationship Id="rId3" Type="http://schemas.openxmlformats.org/officeDocument/2006/relationships/hyperlink" Target="https://www.nomura.co.jp/retail/wrap/" TargetMode="External"/><Relationship Id="rId21" Type="http://schemas.openxmlformats.org/officeDocument/2006/relationships/hyperlink" Target="https://www.tr.mufg.jp/tameru/fund_wrap/risk.html" TargetMode="External"/><Relationship Id="rId34" Type="http://schemas.openxmlformats.org/officeDocument/2006/relationships/hyperlink" Target="https://www.ichiyoshi.co.jp/product/fund_wrap/fund_wrap07" TargetMode="External"/><Relationship Id="rId42" Type="http://schemas.openxmlformats.org/officeDocument/2006/relationships/hyperlink" Target="https://folio-sec.com/omakase" TargetMode="External"/><Relationship Id="rId47" Type="http://schemas.openxmlformats.org/officeDocument/2006/relationships/hyperlink" Target="http://www.musashinobank.co.jp/saving/fundwrap/" TargetMode="External"/><Relationship Id="rId50" Type="http://schemas.openxmlformats.org/officeDocument/2006/relationships/hyperlink" Target="https://www.shizugintm.co.jp/service/wrap.html" TargetMode="External"/><Relationship Id="rId7" Type="http://schemas.openxmlformats.org/officeDocument/2006/relationships/hyperlink" Target="https://www.daiwa.jp/products/fund_wrap/memo.html" TargetMode="External"/><Relationship Id="rId12" Type="http://schemas.openxmlformats.org/officeDocument/2006/relationships/hyperlink" Target="https://www.smtb.jp/personal/saving/fund/sma/" TargetMode="External"/><Relationship Id="rId17" Type="http://schemas.openxmlformats.org/officeDocument/2006/relationships/hyperlink" Target="https://www.mizuho-sc.com/product/wrap/first_step_summary.html" TargetMode="External"/><Relationship Id="rId25" Type="http://schemas.openxmlformats.org/officeDocument/2006/relationships/hyperlink" Target="http://www.ymsec.co.jp/topics/2019/News20191004.pdf" TargetMode="External"/><Relationship Id="rId33" Type="http://schemas.openxmlformats.org/officeDocument/2006/relationships/hyperlink" Target="https://www.mito.co.jp/products/fundwrap/commissions.html" TargetMode="External"/><Relationship Id="rId38" Type="http://schemas.openxmlformats.org/officeDocument/2006/relationships/hyperlink" Target="https://susten.jp/discretionary-policy" TargetMode="External"/><Relationship Id="rId46" Type="http://schemas.openxmlformats.org/officeDocument/2006/relationships/hyperlink" Target="https://www.chibabank.co.jp/kojin/saving/tsubasafundwrap/" TargetMode="External"/><Relationship Id="rId2" Type="http://schemas.openxmlformats.org/officeDocument/2006/relationships/hyperlink" Target="https://www.nomura.co.jp/retail/wrap/fundwrap/" TargetMode="External"/><Relationship Id="rId16" Type="http://schemas.openxmlformats.org/officeDocument/2006/relationships/hyperlink" Target="https://www.smbc.co.jp/kojin/fundwrap/index02.html" TargetMode="External"/><Relationship Id="rId20" Type="http://schemas.openxmlformats.org/officeDocument/2006/relationships/hyperlink" Target="https://www.resonabank.co.jp/kojin/fundwrap/feature.html" TargetMode="External"/><Relationship Id="rId29" Type="http://schemas.openxmlformats.org/officeDocument/2006/relationships/hyperlink" Target="https://www.gogin.co.jp/personal/increase/fundwrap/" TargetMode="External"/><Relationship Id="rId41" Type="http://schemas.openxmlformats.org/officeDocument/2006/relationships/hyperlink" Target="https://folio-sec.com/robopro" TargetMode="External"/><Relationship Id="rId1" Type="http://schemas.openxmlformats.org/officeDocument/2006/relationships/hyperlink" Target="https://www.nomura.co.jp/retail/wrap/fundwrap/" TargetMode="External"/><Relationship Id="rId6" Type="http://schemas.openxmlformats.org/officeDocument/2006/relationships/hyperlink" Target="https://www.daiwa.jp/products/fund_wrap/memo.html" TargetMode="External"/><Relationship Id="rId11" Type="http://schemas.openxmlformats.org/officeDocument/2006/relationships/hyperlink" Target="https://www.sc.mufg.jp/products/wrap/mirai_value/pdf/risk.pdf" TargetMode="External"/><Relationship Id="rId24" Type="http://schemas.openxmlformats.org/officeDocument/2006/relationships/hyperlink" Target="https://www.16ttsec.co.jp/fundwrap/" TargetMode="External"/><Relationship Id="rId32" Type="http://schemas.openxmlformats.org/officeDocument/2006/relationships/hyperlink" Target="https://www.18shinwabank.co.jp/personal/service/toushishintaku2/fundwrap/" TargetMode="External"/><Relationship Id="rId37" Type="http://schemas.openxmlformats.org/officeDocument/2006/relationships/hyperlink" Target="https://on-compassplus.com/cost-risk" TargetMode="External"/><Relationship Id="rId40" Type="http://schemas.openxmlformats.org/officeDocument/2006/relationships/hyperlink" Target="https://theo.blue/fee/" TargetMode="External"/><Relationship Id="rId45" Type="http://schemas.openxmlformats.org/officeDocument/2006/relationships/hyperlink" Target="https://www.boy.co.jp/kojin/fundwrap/index.html" TargetMode="External"/><Relationship Id="rId5" Type="http://schemas.openxmlformats.org/officeDocument/2006/relationships/hyperlink" Target="https://www.daiwa.jp/products/fund_wrap/memo.html" TargetMode="External"/><Relationship Id="rId15" Type="http://schemas.openxmlformats.org/officeDocument/2006/relationships/hyperlink" Target="https://www.smbcnikko.co.jp/products/fundwrap/fundwrap/pdf/memo.pdf" TargetMode="External"/><Relationship Id="rId23" Type="http://schemas.openxmlformats.org/officeDocument/2006/relationships/hyperlink" Target="https://www.nctt.co.jp/products/fundwrap/index.html" TargetMode="External"/><Relationship Id="rId28" Type="http://schemas.openxmlformats.org/officeDocument/2006/relationships/hyperlink" Target="https://www.gogin.co.jp/personal/increase/fundwrap/" TargetMode="External"/><Relationship Id="rId36" Type="http://schemas.openxmlformats.org/officeDocument/2006/relationships/hyperlink" Target="https://on-compass.com/cost-risk" TargetMode="External"/><Relationship Id="rId49" Type="http://schemas.openxmlformats.org/officeDocument/2006/relationships/hyperlink" Target="http://www.mebuki-sec.co.jp/pdf/fundwrap.pdf" TargetMode="External"/><Relationship Id="rId10" Type="http://schemas.openxmlformats.org/officeDocument/2006/relationships/hyperlink" Target="https://www.sc.mufg.jp/products/wrap/gran_goal/pdf/risk.pdf" TargetMode="External"/><Relationship Id="rId19" Type="http://schemas.openxmlformats.org/officeDocument/2006/relationships/hyperlink" Target="https://www.mizuho-sc.com/product/wrap/m_fundwrap.html" TargetMode="External"/><Relationship Id="rId31" Type="http://schemas.openxmlformats.org/officeDocument/2006/relationships/hyperlink" Target="https://www.kumamotobank.co.jp/personal/service/toushishintaku2/fundwrap/" TargetMode="External"/><Relationship Id="rId44" Type="http://schemas.openxmlformats.org/officeDocument/2006/relationships/hyperlink" Target="https://www.fidelity.jp/fwe-top/about-fee/" TargetMode="External"/><Relationship Id="rId52" Type="http://schemas.openxmlformats.org/officeDocument/2006/relationships/printerSettings" Target="../printerSettings/printerSettings1.bin"/><Relationship Id="rId4" Type="http://schemas.openxmlformats.org/officeDocument/2006/relationships/hyperlink" Target="https://www.nomura-trust.co.jp/wrap/pdf/wrap_setsumei.pdf" TargetMode="External"/><Relationship Id="rId9" Type="http://schemas.openxmlformats.org/officeDocument/2006/relationships/hyperlink" Target="https://www.daiwa.jp/products/sma/paa/memo.html" TargetMode="External"/><Relationship Id="rId14" Type="http://schemas.openxmlformats.org/officeDocument/2006/relationships/hyperlink" Target="https://www.smtb.jp/personal/saving/fund/fundwrap/pdf/fw_unyou.pdf" TargetMode="External"/><Relationship Id="rId22" Type="http://schemas.openxmlformats.org/officeDocument/2006/relationships/hyperlink" Target="https://www.tokaitokyo.co.jp/anshin/products/sma/commission.html" TargetMode="External"/><Relationship Id="rId27" Type="http://schemas.openxmlformats.org/officeDocument/2006/relationships/hyperlink" Target="https://toushin-plaza.jp/rakuten-ifa-wrap/" TargetMode="External"/><Relationship Id="rId30" Type="http://schemas.openxmlformats.org/officeDocument/2006/relationships/hyperlink" Target="https://www.fukuokabank.co.jp/personal/service/toushishintaku2/fundwrap/" TargetMode="External"/><Relationship Id="rId35" Type="http://schemas.openxmlformats.org/officeDocument/2006/relationships/hyperlink" Target="https://www.aizawa.co.jp/products/fundwrap/summary/index.html" TargetMode="External"/><Relationship Id="rId43" Type="http://schemas.openxmlformats.org/officeDocument/2006/relationships/hyperlink" Target="https://www.fidelity.jp/fwe-top/about-fee/" TargetMode="External"/><Relationship Id="rId48" Type="http://schemas.openxmlformats.org/officeDocument/2006/relationships/hyperlink" Target="https://www.kiraboshi-ld-sec.co.jp/products/fund_wrap/" TargetMode="External"/><Relationship Id="rId8" Type="http://schemas.openxmlformats.org/officeDocument/2006/relationships/hyperlink" Target="https://www.daiwa.jp/products/sma/daiwa_sma/point.html" TargetMode="External"/><Relationship Id="rId51" Type="http://schemas.openxmlformats.org/officeDocument/2006/relationships/hyperlink" Target="https://www.shizugintm.co.jp/service/wrap.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abSelected="1" workbookViewId="0"/>
  </sheetViews>
  <sheetFormatPr defaultColWidth="14.5" defaultRowHeight="13.5"/>
  <cols>
    <col min="1" max="1" width="2.5" style="248" customWidth="1"/>
    <col min="2" max="2" width="30" style="11" customWidth="1"/>
    <col min="3" max="3" width="44" style="11" bestFit="1" customWidth="1"/>
    <col min="4" max="4" width="8.125" style="11" customWidth="1"/>
    <col min="5" max="5" width="7.5" style="11" customWidth="1"/>
    <col min="6" max="6" width="26.5" style="11" customWidth="1"/>
    <col min="7" max="8" width="7.5" style="11" customWidth="1"/>
    <col min="9" max="9" width="27.25" style="11" customWidth="1"/>
    <col min="10" max="10" width="7.5" style="11" customWidth="1"/>
    <col min="11" max="11" width="27.25" style="11" customWidth="1"/>
    <col min="12" max="12" width="7.5" style="11" customWidth="1"/>
    <col min="13" max="13" width="28.125" style="11" customWidth="1"/>
    <col min="14" max="14" width="6.5" style="11" customWidth="1"/>
    <col min="15" max="15" width="12.125" style="11" customWidth="1"/>
    <col min="16" max="16" width="5.5" style="11" customWidth="1"/>
    <col min="17" max="17" width="24.875" style="11" customWidth="1"/>
    <col min="18" max="18" width="15.125" style="11" customWidth="1"/>
    <col min="19" max="19" width="11.75" style="11" customWidth="1"/>
    <col min="20" max="20" width="54.875" style="11" bestFit="1" customWidth="1"/>
    <col min="21" max="16384" width="14.5" style="11"/>
  </cols>
  <sheetData>
    <row r="1" spans="1:20" ht="7.9" customHeight="1">
      <c r="A1" s="1"/>
      <c r="B1" s="2"/>
      <c r="C1" s="3"/>
      <c r="D1" s="4"/>
      <c r="E1" s="5"/>
      <c r="F1" s="6"/>
      <c r="G1" s="5"/>
      <c r="H1" s="7"/>
      <c r="I1" s="6"/>
      <c r="J1" s="5"/>
      <c r="K1" s="6"/>
      <c r="L1" s="8"/>
      <c r="M1" s="6"/>
      <c r="N1" s="8"/>
      <c r="O1" s="6"/>
      <c r="P1" s="9"/>
      <c r="Q1" s="6"/>
      <c r="R1" s="10"/>
      <c r="S1" s="6"/>
      <c r="T1" s="6"/>
    </row>
    <row r="2" spans="1:20" ht="15.75" customHeight="1">
      <c r="A2" s="1"/>
      <c r="B2" s="12" t="s">
        <v>0</v>
      </c>
      <c r="C2" s="3"/>
      <c r="D2" s="4"/>
      <c r="E2" s="5"/>
      <c r="F2" s="6"/>
      <c r="G2" s="5"/>
      <c r="H2" s="7"/>
      <c r="I2" s="6"/>
      <c r="J2" s="5"/>
      <c r="K2" s="6"/>
      <c r="L2" s="8"/>
      <c r="M2" s="6"/>
      <c r="N2" s="8"/>
      <c r="O2" s="6"/>
      <c r="P2" s="9"/>
      <c r="Q2" s="6"/>
      <c r="R2" s="10"/>
      <c r="S2" s="6"/>
      <c r="T2" s="6"/>
    </row>
    <row r="3" spans="1:20" ht="6.75" customHeight="1">
      <c r="A3" s="1"/>
      <c r="B3" s="2"/>
      <c r="C3" s="3"/>
      <c r="D3" s="4"/>
      <c r="E3" s="5"/>
      <c r="F3" s="6"/>
      <c r="G3" s="5"/>
      <c r="H3" s="7"/>
      <c r="I3" s="6"/>
      <c r="J3" s="5"/>
      <c r="K3" s="6"/>
      <c r="L3" s="8"/>
      <c r="M3" s="6"/>
      <c r="N3" s="8"/>
      <c r="O3" s="6"/>
      <c r="P3" s="9"/>
      <c r="Q3" s="6"/>
      <c r="R3" s="10"/>
      <c r="S3" s="6"/>
      <c r="T3" s="6"/>
    </row>
    <row r="4" spans="1:20" ht="15.75" customHeight="1">
      <c r="A4" s="1"/>
      <c r="B4" s="13" t="s">
        <v>1</v>
      </c>
      <c r="C4" s="3"/>
      <c r="D4" s="4"/>
      <c r="E4" s="5"/>
      <c r="F4" s="6"/>
      <c r="G4" s="5"/>
      <c r="H4" s="7"/>
      <c r="I4" s="6"/>
      <c r="J4" s="5"/>
      <c r="K4" s="6"/>
      <c r="L4" s="8"/>
      <c r="M4" s="6"/>
      <c r="N4" s="8"/>
      <c r="O4" s="6"/>
      <c r="P4" s="9"/>
      <c r="Q4" s="6"/>
      <c r="R4" s="10"/>
      <c r="S4" s="6"/>
      <c r="T4" s="6"/>
    </row>
    <row r="5" spans="1:20" ht="15.75" customHeight="1">
      <c r="A5" s="1"/>
      <c r="B5" s="14" t="s">
        <v>2</v>
      </c>
      <c r="C5" s="3"/>
      <c r="D5" s="4"/>
      <c r="E5" s="5"/>
      <c r="F5" s="6"/>
      <c r="G5" s="5"/>
      <c r="H5" s="7"/>
      <c r="I5" s="6"/>
      <c r="J5" s="5"/>
      <c r="K5" s="6"/>
      <c r="L5" s="8"/>
      <c r="M5" s="6"/>
      <c r="N5" s="8"/>
      <c r="O5" s="6"/>
      <c r="P5" s="9"/>
      <c r="Q5" s="6"/>
      <c r="R5" s="10"/>
      <c r="S5" s="6"/>
      <c r="T5" s="6"/>
    </row>
    <row r="6" spans="1:20" ht="15.75" customHeight="1">
      <c r="A6" s="1"/>
      <c r="B6" s="14" t="s">
        <v>3</v>
      </c>
      <c r="C6" s="3"/>
      <c r="D6" s="4"/>
      <c r="E6" s="5"/>
      <c r="F6" s="6"/>
      <c r="G6" s="5"/>
      <c r="H6" s="7"/>
      <c r="I6" s="6"/>
      <c r="J6" s="5"/>
      <c r="K6" s="6"/>
      <c r="L6" s="8"/>
      <c r="M6" s="6"/>
      <c r="N6" s="8"/>
      <c r="O6" s="6"/>
      <c r="P6" s="9"/>
      <c r="Q6" s="6"/>
      <c r="R6" s="10"/>
      <c r="S6" s="6"/>
      <c r="T6" s="6"/>
    </row>
    <row r="7" spans="1:20" ht="15.75" customHeight="1">
      <c r="A7" s="1"/>
      <c r="B7" s="14" t="s">
        <v>4</v>
      </c>
      <c r="C7" s="3"/>
      <c r="D7" s="4"/>
      <c r="E7" s="5"/>
      <c r="F7" s="6"/>
      <c r="G7" s="5"/>
      <c r="H7" s="7"/>
      <c r="I7" s="6"/>
      <c r="J7" s="5"/>
      <c r="K7" s="6"/>
      <c r="L7" s="8"/>
      <c r="M7" s="6"/>
      <c r="N7" s="8"/>
      <c r="O7" s="6"/>
      <c r="P7" s="9"/>
      <c r="Q7" s="6"/>
      <c r="R7" s="10"/>
      <c r="S7" s="6"/>
      <c r="T7" s="6"/>
    </row>
    <row r="8" spans="1:20" ht="3.6" customHeight="1" thickBot="1">
      <c r="A8" s="1"/>
      <c r="B8" s="2"/>
      <c r="C8" s="3"/>
      <c r="D8" s="4"/>
      <c r="E8" s="5"/>
      <c r="F8" s="6"/>
      <c r="G8" s="5"/>
      <c r="H8" s="7"/>
      <c r="I8" s="6"/>
      <c r="J8" s="5"/>
      <c r="K8" s="6"/>
      <c r="L8" s="8"/>
      <c r="M8" s="6"/>
      <c r="N8" s="8"/>
      <c r="O8" s="6"/>
      <c r="P8" s="9"/>
      <c r="Q8" s="6"/>
      <c r="R8" s="10"/>
      <c r="S8" s="6"/>
      <c r="T8" s="6"/>
    </row>
    <row r="9" spans="1:20" ht="15.75" customHeight="1" thickTop="1" thickBot="1">
      <c r="A9" s="1"/>
      <c r="B9" s="530" t="s">
        <v>5</v>
      </c>
      <c r="C9" s="533" t="s">
        <v>6</v>
      </c>
      <c r="D9" s="534" t="s">
        <v>7</v>
      </c>
      <c r="E9" s="537" t="s">
        <v>8</v>
      </c>
      <c r="F9" s="538"/>
      <c r="G9" s="539"/>
      <c r="H9" s="542" t="s">
        <v>9</v>
      </c>
      <c r="I9" s="543"/>
      <c r="J9" s="543"/>
      <c r="K9" s="543"/>
      <c r="L9" s="543"/>
      <c r="M9" s="543"/>
      <c r="N9" s="543"/>
      <c r="O9" s="543"/>
      <c r="P9" s="543"/>
      <c r="Q9" s="544"/>
      <c r="R9" s="545" t="s">
        <v>10</v>
      </c>
      <c r="S9" s="548" t="s">
        <v>11</v>
      </c>
      <c r="T9" s="548" t="s">
        <v>12</v>
      </c>
    </row>
    <row r="10" spans="1:20" ht="15.75" customHeight="1" thickTop="1" thickBot="1">
      <c r="A10" s="1"/>
      <c r="B10" s="531"/>
      <c r="C10" s="531"/>
      <c r="D10" s="535"/>
      <c r="E10" s="540"/>
      <c r="F10" s="540"/>
      <c r="G10" s="541"/>
      <c r="H10" s="567" t="s">
        <v>13</v>
      </c>
      <c r="I10" s="568"/>
      <c r="J10" s="568"/>
      <c r="K10" s="569"/>
      <c r="L10" s="570" t="s">
        <v>14</v>
      </c>
      <c r="M10" s="543"/>
      <c r="N10" s="543"/>
      <c r="O10" s="543"/>
      <c r="P10" s="543"/>
      <c r="Q10" s="544"/>
      <c r="R10" s="546"/>
      <c r="S10" s="546"/>
      <c r="T10" s="546"/>
    </row>
    <row r="11" spans="1:20" ht="15.75" customHeight="1">
      <c r="A11" s="1"/>
      <c r="B11" s="531"/>
      <c r="C11" s="531"/>
      <c r="D11" s="536"/>
      <c r="E11" s="571" t="s">
        <v>15</v>
      </c>
      <c r="F11" s="572"/>
      <c r="G11" s="15" t="s">
        <v>16</v>
      </c>
      <c r="H11" s="571" t="s">
        <v>15</v>
      </c>
      <c r="I11" s="572"/>
      <c r="J11" s="573" t="s">
        <v>16</v>
      </c>
      <c r="K11" s="572"/>
      <c r="L11" s="574" t="s">
        <v>15</v>
      </c>
      <c r="M11" s="544"/>
      <c r="N11" s="575" t="s">
        <v>16</v>
      </c>
      <c r="O11" s="543"/>
      <c r="P11" s="574" t="s">
        <v>17</v>
      </c>
      <c r="Q11" s="544"/>
      <c r="R11" s="546"/>
      <c r="S11" s="549"/>
      <c r="T11" s="546"/>
    </row>
    <row r="12" spans="1:20" ht="15.75" customHeight="1" thickBot="1">
      <c r="A12" s="1"/>
      <c r="B12" s="532"/>
      <c r="C12" s="532"/>
      <c r="D12" s="16" t="s">
        <v>18</v>
      </c>
      <c r="E12" s="17" t="s">
        <v>18</v>
      </c>
      <c r="F12" s="18" t="s">
        <v>19</v>
      </c>
      <c r="G12" s="19" t="s">
        <v>18</v>
      </c>
      <c r="H12" s="20" t="s">
        <v>18</v>
      </c>
      <c r="I12" s="18" t="s">
        <v>19</v>
      </c>
      <c r="J12" s="21" t="s">
        <v>18</v>
      </c>
      <c r="K12" s="18" t="s">
        <v>19</v>
      </c>
      <c r="L12" s="22" t="s">
        <v>18</v>
      </c>
      <c r="M12" s="23" t="s">
        <v>19</v>
      </c>
      <c r="N12" s="24"/>
      <c r="O12" s="25" t="s">
        <v>19</v>
      </c>
      <c r="P12" s="26"/>
      <c r="Q12" s="27" t="s">
        <v>19</v>
      </c>
      <c r="R12" s="547"/>
      <c r="S12" s="27" t="s">
        <v>20</v>
      </c>
      <c r="T12" s="547"/>
    </row>
    <row r="13" spans="1:20" ht="13.5" customHeight="1">
      <c r="A13" s="1"/>
      <c r="B13" s="562" t="s">
        <v>21</v>
      </c>
      <c r="C13" s="28" t="s">
        <v>22</v>
      </c>
      <c r="D13" s="29">
        <f t="shared" ref="D13:D15" si="0">((E13+G13)/2)+((H13+J13)/2)</f>
        <v>1.1605000000000001</v>
      </c>
      <c r="E13" s="30">
        <v>1.32</v>
      </c>
      <c r="F13" s="563" t="s">
        <v>23</v>
      </c>
      <c r="G13" s="31">
        <v>0.39600000000000002</v>
      </c>
      <c r="H13" s="32">
        <v>0.41799999999999998</v>
      </c>
      <c r="I13" s="563" t="s">
        <v>23</v>
      </c>
      <c r="J13" s="33">
        <v>0.187</v>
      </c>
      <c r="K13" s="564" t="s">
        <v>24</v>
      </c>
      <c r="L13" s="34">
        <v>0.20899999999999999</v>
      </c>
      <c r="M13" s="565" t="s">
        <v>23</v>
      </c>
      <c r="N13" s="35">
        <v>8.7999999999999995E-2</v>
      </c>
      <c r="O13" s="576" t="s">
        <v>25</v>
      </c>
      <c r="P13" s="36">
        <v>11</v>
      </c>
      <c r="Q13" s="550" t="s">
        <v>26</v>
      </c>
      <c r="R13" s="552" t="s">
        <v>27</v>
      </c>
      <c r="S13" s="37">
        <v>500</v>
      </c>
      <c r="T13" s="38" t="s">
        <v>28</v>
      </c>
    </row>
    <row r="14" spans="1:20" ht="13.5" customHeight="1">
      <c r="A14" s="1"/>
      <c r="B14" s="531"/>
      <c r="C14" s="39" t="s">
        <v>29</v>
      </c>
      <c r="D14" s="40">
        <f t="shared" si="0"/>
        <v>1.1605000000000001</v>
      </c>
      <c r="E14" s="41">
        <v>1.32</v>
      </c>
      <c r="F14" s="526"/>
      <c r="G14" s="42">
        <v>0.39600000000000002</v>
      </c>
      <c r="H14" s="43">
        <v>0.41799999999999998</v>
      </c>
      <c r="I14" s="526"/>
      <c r="J14" s="44">
        <v>0.187</v>
      </c>
      <c r="K14" s="526"/>
      <c r="L14" s="45">
        <v>0.20899999999999999</v>
      </c>
      <c r="M14" s="566"/>
      <c r="N14" s="46">
        <v>8.7999999999999995E-2</v>
      </c>
      <c r="O14" s="526"/>
      <c r="P14" s="47">
        <v>11</v>
      </c>
      <c r="Q14" s="551"/>
      <c r="R14" s="553"/>
      <c r="S14" s="48">
        <v>1000</v>
      </c>
      <c r="T14" s="49" t="s">
        <v>28</v>
      </c>
    </row>
    <row r="15" spans="1:20" ht="13.5" customHeight="1">
      <c r="A15" s="1"/>
      <c r="B15" s="531"/>
      <c r="C15" s="50" t="s">
        <v>30</v>
      </c>
      <c r="D15" s="51">
        <f t="shared" si="0"/>
        <v>1.0450000000000002</v>
      </c>
      <c r="E15" s="52">
        <v>1.54</v>
      </c>
      <c r="F15" s="554" t="s">
        <v>31</v>
      </c>
      <c r="G15" s="53">
        <v>0.374</v>
      </c>
      <c r="H15" s="54">
        <v>0.11</v>
      </c>
      <c r="I15" s="554" t="s">
        <v>32</v>
      </c>
      <c r="J15" s="55">
        <v>6.6000000000000003E-2</v>
      </c>
      <c r="K15" s="554" t="s">
        <v>33</v>
      </c>
      <c r="L15" s="56"/>
      <c r="M15" s="57"/>
      <c r="N15" s="58"/>
      <c r="O15" s="57"/>
      <c r="P15" s="58"/>
      <c r="Q15" s="59"/>
      <c r="R15" s="577" t="s">
        <v>34</v>
      </c>
      <c r="S15" s="61">
        <v>3000</v>
      </c>
      <c r="T15" s="49" t="s">
        <v>35</v>
      </c>
    </row>
    <row r="16" spans="1:20" ht="13.5" customHeight="1">
      <c r="A16" s="1"/>
      <c r="B16" s="531"/>
      <c r="C16" s="50"/>
      <c r="D16" s="51"/>
      <c r="E16" s="52"/>
      <c r="F16" s="555"/>
      <c r="G16" s="53"/>
      <c r="H16" s="62"/>
      <c r="I16" s="555"/>
      <c r="J16" s="55"/>
      <c r="K16" s="555"/>
      <c r="L16" s="63"/>
      <c r="M16" s="64"/>
      <c r="N16" s="65"/>
      <c r="O16" s="64"/>
      <c r="P16" s="65"/>
      <c r="Q16" s="66"/>
      <c r="R16" s="578"/>
      <c r="S16" s="68"/>
      <c r="T16" s="69" t="s">
        <v>36</v>
      </c>
    </row>
    <row r="17" spans="1:20" ht="13.5" customHeight="1">
      <c r="A17" s="1"/>
      <c r="B17" s="557"/>
      <c r="C17" s="70"/>
      <c r="D17" s="71"/>
      <c r="E17" s="72"/>
      <c r="F17" s="526"/>
      <c r="G17" s="73"/>
      <c r="H17" s="74"/>
      <c r="I17" s="526"/>
      <c r="J17" s="75"/>
      <c r="K17" s="526"/>
      <c r="L17" s="76"/>
      <c r="M17" s="77"/>
      <c r="N17" s="78"/>
      <c r="O17" s="77"/>
      <c r="P17" s="78"/>
      <c r="Q17" s="79"/>
      <c r="R17" s="579"/>
      <c r="S17" s="81"/>
      <c r="T17" s="82"/>
    </row>
    <row r="18" spans="1:20" ht="19.5" customHeight="1">
      <c r="A18" s="1"/>
      <c r="B18" s="556" t="s">
        <v>37</v>
      </c>
      <c r="C18" s="39" t="s">
        <v>38</v>
      </c>
      <c r="D18" s="40">
        <f t="shared" ref="D18:D19" si="1">E18+H18</f>
        <v>1.1000000000000001</v>
      </c>
      <c r="E18" s="41">
        <v>0.86899999999999999</v>
      </c>
      <c r="F18" s="525" t="s">
        <v>39</v>
      </c>
      <c r="G18" s="83"/>
      <c r="H18" s="43">
        <v>0.23100000000000001</v>
      </c>
      <c r="I18" s="525" t="s">
        <v>40</v>
      </c>
      <c r="J18" s="84"/>
      <c r="K18" s="59"/>
      <c r="L18" s="63"/>
      <c r="M18" s="64"/>
      <c r="N18" s="65"/>
      <c r="O18" s="64"/>
      <c r="P18" s="65"/>
      <c r="Q18" s="66"/>
      <c r="R18" s="85" t="s">
        <v>41</v>
      </c>
      <c r="S18" s="48">
        <v>1</v>
      </c>
      <c r="T18" s="49" t="s">
        <v>42</v>
      </c>
    </row>
    <row r="19" spans="1:20" ht="19.5" customHeight="1">
      <c r="A19" s="1"/>
      <c r="B19" s="531"/>
      <c r="C19" s="39" t="s">
        <v>43</v>
      </c>
      <c r="D19" s="40">
        <f t="shared" si="1"/>
        <v>1.54</v>
      </c>
      <c r="E19" s="86">
        <v>1.21</v>
      </c>
      <c r="F19" s="555"/>
      <c r="G19" s="87"/>
      <c r="H19" s="88">
        <v>0.33</v>
      </c>
      <c r="I19" s="555"/>
      <c r="J19" s="75"/>
      <c r="K19" s="79"/>
      <c r="L19" s="63"/>
      <c r="M19" s="64"/>
      <c r="N19" s="65"/>
      <c r="O19" s="64"/>
      <c r="P19" s="65"/>
      <c r="Q19" s="66"/>
      <c r="R19" s="89" t="s">
        <v>44</v>
      </c>
      <c r="S19" s="90">
        <v>300</v>
      </c>
      <c r="T19" s="49" t="s">
        <v>42</v>
      </c>
    </row>
    <row r="20" spans="1:20" ht="19.5" customHeight="1">
      <c r="A20" s="1"/>
      <c r="B20" s="531"/>
      <c r="C20" s="39" t="s">
        <v>45</v>
      </c>
      <c r="D20" s="40">
        <f t="shared" ref="D20:D23" si="2">((E20+G20)/2)+((H20+J20)/2)</f>
        <v>1.43</v>
      </c>
      <c r="E20" s="86">
        <v>1.3859999999999999</v>
      </c>
      <c r="F20" s="526"/>
      <c r="G20" s="91">
        <v>0.86899999999999999</v>
      </c>
      <c r="H20" s="88">
        <v>0.374</v>
      </c>
      <c r="I20" s="526"/>
      <c r="J20" s="44">
        <v>0.23100000000000001</v>
      </c>
      <c r="K20" s="79"/>
      <c r="L20" s="76"/>
      <c r="M20" s="77"/>
      <c r="N20" s="78"/>
      <c r="O20" s="77"/>
      <c r="P20" s="78"/>
      <c r="Q20" s="79"/>
      <c r="R20" s="89" t="s">
        <v>44</v>
      </c>
      <c r="S20" s="90">
        <v>3000</v>
      </c>
      <c r="T20" s="49" t="s">
        <v>42</v>
      </c>
    </row>
    <row r="21" spans="1:20" ht="37.9" customHeight="1">
      <c r="A21" s="92"/>
      <c r="B21" s="531"/>
      <c r="C21" s="39" t="s">
        <v>46</v>
      </c>
      <c r="D21" s="40">
        <f t="shared" si="2"/>
        <v>1.1549999999999998</v>
      </c>
      <c r="E21" s="86">
        <v>1.21</v>
      </c>
      <c r="F21" s="93" t="s">
        <v>47</v>
      </c>
      <c r="G21" s="94">
        <v>0.59399999999999997</v>
      </c>
      <c r="H21" s="88">
        <v>0.33</v>
      </c>
      <c r="I21" s="93" t="s">
        <v>48</v>
      </c>
      <c r="J21" s="84">
        <v>0.17599999999999999</v>
      </c>
      <c r="K21" s="64"/>
      <c r="L21" s="76"/>
      <c r="M21" s="77"/>
      <c r="N21" s="65"/>
      <c r="O21" s="64"/>
      <c r="P21" s="78"/>
      <c r="Q21" s="79"/>
      <c r="R21" s="89" t="s">
        <v>49</v>
      </c>
      <c r="S21" s="95">
        <v>3000</v>
      </c>
      <c r="T21" s="96"/>
    </row>
    <row r="22" spans="1:20" ht="13.5" customHeight="1">
      <c r="A22" s="1"/>
      <c r="B22" s="531"/>
      <c r="C22" s="39" t="s">
        <v>50</v>
      </c>
      <c r="D22" s="40">
        <f t="shared" si="2"/>
        <v>2.2000000000000002</v>
      </c>
      <c r="E22" s="558"/>
      <c r="F22" s="560" t="s">
        <v>51</v>
      </c>
      <c r="G22" s="83"/>
      <c r="H22" s="97">
        <v>4.4000000000000004</v>
      </c>
      <c r="I22" s="98" t="s">
        <v>52</v>
      </c>
      <c r="J22" s="84"/>
      <c r="K22" s="58"/>
      <c r="L22" s="99">
        <v>3.3</v>
      </c>
      <c r="M22" s="100" t="s">
        <v>52</v>
      </c>
      <c r="N22" s="84"/>
      <c r="O22" s="58"/>
      <c r="P22" s="101">
        <v>22</v>
      </c>
      <c r="Q22" s="102" t="s">
        <v>53</v>
      </c>
      <c r="R22" s="89" t="s">
        <v>41</v>
      </c>
      <c r="S22" s="90">
        <v>10000</v>
      </c>
      <c r="T22" s="49" t="s">
        <v>54</v>
      </c>
    </row>
    <row r="23" spans="1:20" ht="19.899999999999999" customHeight="1">
      <c r="A23" s="103"/>
      <c r="B23" s="557"/>
      <c r="C23" s="104" t="s">
        <v>55</v>
      </c>
      <c r="D23" s="40">
        <f t="shared" si="2"/>
        <v>2.2000000000000002</v>
      </c>
      <c r="E23" s="559"/>
      <c r="F23" s="561"/>
      <c r="G23" s="73"/>
      <c r="H23" s="97">
        <v>4.4000000000000004</v>
      </c>
      <c r="I23" s="98" t="s">
        <v>52</v>
      </c>
      <c r="J23" s="44"/>
      <c r="K23" s="46"/>
      <c r="L23" s="99">
        <v>3.3</v>
      </c>
      <c r="M23" s="100" t="s">
        <v>52</v>
      </c>
      <c r="N23" s="44"/>
      <c r="O23" s="46"/>
      <c r="P23" s="101">
        <v>22</v>
      </c>
      <c r="Q23" s="102" t="s">
        <v>53</v>
      </c>
      <c r="R23" s="89"/>
      <c r="S23" s="105" t="s">
        <v>56</v>
      </c>
      <c r="T23" s="106" t="s">
        <v>57</v>
      </c>
    </row>
    <row r="24" spans="1:20" ht="13.5" customHeight="1">
      <c r="A24" s="1"/>
      <c r="B24" s="545" t="s">
        <v>58</v>
      </c>
      <c r="C24" s="50" t="s">
        <v>59</v>
      </c>
      <c r="D24" s="51">
        <f>E24+H24</f>
        <v>1.32</v>
      </c>
      <c r="E24" s="52">
        <v>0.99</v>
      </c>
      <c r="F24" s="525" t="s">
        <v>60</v>
      </c>
      <c r="G24" s="94"/>
      <c r="H24" s="107">
        <v>0.33</v>
      </c>
      <c r="I24" s="525" t="s">
        <v>60</v>
      </c>
      <c r="J24" s="108"/>
      <c r="K24" s="109"/>
      <c r="L24" s="110">
        <v>0.11</v>
      </c>
      <c r="M24" s="560" t="s">
        <v>60</v>
      </c>
      <c r="N24" s="108"/>
      <c r="O24" s="109"/>
      <c r="P24" s="111">
        <v>11</v>
      </c>
      <c r="Q24" s="581" t="s">
        <v>61</v>
      </c>
      <c r="R24" s="60" t="s">
        <v>62</v>
      </c>
      <c r="S24" s="61">
        <v>1000</v>
      </c>
      <c r="T24" s="112" t="s">
        <v>63</v>
      </c>
    </row>
    <row r="25" spans="1:20" ht="13.5" customHeight="1">
      <c r="A25" s="1"/>
      <c r="B25" s="546"/>
      <c r="C25" s="70"/>
      <c r="D25" s="71"/>
      <c r="E25" s="72"/>
      <c r="F25" s="580"/>
      <c r="G25" s="73"/>
      <c r="H25" s="113"/>
      <c r="I25" s="526"/>
      <c r="J25" s="75"/>
      <c r="K25" s="114"/>
      <c r="L25" s="115"/>
      <c r="M25" s="566"/>
      <c r="N25" s="75"/>
      <c r="O25" s="114"/>
      <c r="P25" s="101"/>
      <c r="Q25" s="551"/>
      <c r="R25" s="80"/>
      <c r="S25" s="81"/>
      <c r="T25" s="116"/>
    </row>
    <row r="26" spans="1:20" ht="15.75" customHeight="1">
      <c r="A26" s="1"/>
      <c r="B26" s="553"/>
      <c r="C26" s="117" t="s">
        <v>64</v>
      </c>
      <c r="D26" s="40">
        <f t="shared" ref="D26:D27" si="3">E26+H26</f>
        <v>1.1000000000000001</v>
      </c>
      <c r="E26" s="118">
        <v>0.82499999999999996</v>
      </c>
      <c r="F26" s="119" t="s">
        <v>65</v>
      </c>
      <c r="G26" s="120"/>
      <c r="H26" s="121">
        <v>0.27500000000000002</v>
      </c>
      <c r="I26" s="122" t="s">
        <v>65</v>
      </c>
      <c r="J26" s="123"/>
      <c r="K26" s="124"/>
      <c r="L26" s="125"/>
      <c r="M26" s="124"/>
      <c r="N26" s="125"/>
      <c r="O26" s="124"/>
      <c r="P26" s="126"/>
      <c r="Q26" s="124"/>
      <c r="R26" s="127" t="s">
        <v>66</v>
      </c>
      <c r="S26" s="128">
        <v>10</v>
      </c>
      <c r="T26" s="49" t="s">
        <v>67</v>
      </c>
    </row>
    <row r="27" spans="1:20" ht="13.5" customHeight="1">
      <c r="A27" s="1"/>
      <c r="B27" s="556" t="s">
        <v>68</v>
      </c>
      <c r="C27" s="50" t="s">
        <v>69</v>
      </c>
      <c r="D27" s="51">
        <f t="shared" si="3"/>
        <v>1.76</v>
      </c>
      <c r="E27" s="52">
        <v>0.88</v>
      </c>
      <c r="F27" s="525" t="s">
        <v>70</v>
      </c>
      <c r="G27" s="94"/>
      <c r="H27" s="107">
        <v>0.88</v>
      </c>
      <c r="I27" s="560" t="s">
        <v>71</v>
      </c>
      <c r="J27" s="108"/>
      <c r="K27" s="109"/>
      <c r="L27" s="110">
        <v>0.33</v>
      </c>
      <c r="M27" s="560" t="s">
        <v>71</v>
      </c>
      <c r="N27" s="108"/>
      <c r="O27" s="109"/>
      <c r="P27" s="129">
        <v>16.5</v>
      </c>
      <c r="Q27" s="560" t="s">
        <v>72</v>
      </c>
      <c r="R27" s="130" t="s">
        <v>73</v>
      </c>
      <c r="S27" s="592" t="s">
        <v>74</v>
      </c>
      <c r="T27" s="49" t="s">
        <v>75</v>
      </c>
    </row>
    <row r="28" spans="1:20" ht="13.5" customHeight="1">
      <c r="A28" s="1"/>
      <c r="B28" s="531"/>
      <c r="C28" s="70" t="s">
        <v>76</v>
      </c>
      <c r="D28" s="71"/>
      <c r="E28" s="72"/>
      <c r="F28" s="526"/>
      <c r="G28" s="53"/>
      <c r="H28" s="113"/>
      <c r="I28" s="582"/>
      <c r="J28" s="55"/>
      <c r="K28" s="131"/>
      <c r="L28" s="132"/>
      <c r="M28" s="582"/>
      <c r="N28" s="55"/>
      <c r="O28" s="131"/>
      <c r="P28" s="132"/>
      <c r="Q28" s="566"/>
      <c r="R28" s="80"/>
      <c r="S28" s="593"/>
      <c r="T28" s="49"/>
    </row>
    <row r="29" spans="1:20" ht="13.5" customHeight="1">
      <c r="A29" s="1"/>
      <c r="B29" s="531"/>
      <c r="C29" s="50" t="s">
        <v>77</v>
      </c>
      <c r="D29" s="51">
        <f>E29+H29</f>
        <v>1.54</v>
      </c>
      <c r="E29" s="52"/>
      <c r="F29" s="525" t="s">
        <v>51</v>
      </c>
      <c r="G29" s="133"/>
      <c r="H29" s="107">
        <v>1.54</v>
      </c>
      <c r="I29" s="582"/>
      <c r="J29" s="134"/>
      <c r="K29" s="135"/>
      <c r="L29" s="110">
        <v>1.0229999999999999</v>
      </c>
      <c r="M29" s="582"/>
      <c r="N29" s="134"/>
      <c r="O29" s="135"/>
      <c r="P29" s="129">
        <v>16.5</v>
      </c>
      <c r="Q29" s="560" t="s">
        <v>78</v>
      </c>
      <c r="R29" s="130" t="s">
        <v>79</v>
      </c>
      <c r="S29" s="61">
        <v>500</v>
      </c>
      <c r="T29" s="69" t="s">
        <v>80</v>
      </c>
    </row>
    <row r="30" spans="1:20" ht="13.5" customHeight="1">
      <c r="A30" s="1"/>
      <c r="B30" s="557"/>
      <c r="C30" s="70" t="s">
        <v>76</v>
      </c>
      <c r="D30" s="71"/>
      <c r="E30" s="72"/>
      <c r="F30" s="526"/>
      <c r="G30" s="73"/>
      <c r="H30" s="74"/>
      <c r="I30" s="566"/>
      <c r="J30" s="75"/>
      <c r="K30" s="114"/>
      <c r="L30" s="132"/>
      <c r="M30" s="566"/>
      <c r="N30" s="75"/>
      <c r="O30" s="114"/>
      <c r="P30" s="132"/>
      <c r="Q30" s="566"/>
      <c r="R30" s="80"/>
      <c r="S30" s="136"/>
      <c r="T30" s="137" t="s">
        <v>81</v>
      </c>
    </row>
    <row r="31" spans="1:20" ht="13.5" customHeight="1">
      <c r="A31" s="92"/>
      <c r="B31" s="138" t="s">
        <v>82</v>
      </c>
      <c r="C31" s="139" t="s">
        <v>83</v>
      </c>
      <c r="D31" s="140">
        <f t="shared" ref="D31:D32" si="4">E31+H31</f>
        <v>1.32</v>
      </c>
      <c r="E31" s="141"/>
      <c r="F31" s="560" t="s">
        <v>51</v>
      </c>
      <c r="G31" s="83"/>
      <c r="H31" s="43">
        <v>1.32</v>
      </c>
      <c r="I31" s="142" t="s">
        <v>84</v>
      </c>
      <c r="J31" s="44"/>
      <c r="K31" s="143"/>
      <c r="L31" s="144"/>
      <c r="M31" s="145"/>
      <c r="N31" s="44"/>
      <c r="O31" s="143"/>
      <c r="P31" s="46"/>
      <c r="Q31" s="143"/>
      <c r="R31" s="60" t="s">
        <v>62</v>
      </c>
      <c r="S31" s="61">
        <v>300</v>
      </c>
      <c r="T31" s="69" t="s">
        <v>85</v>
      </c>
    </row>
    <row r="32" spans="1:20" ht="13.5" customHeight="1">
      <c r="A32" s="146"/>
      <c r="B32" s="147"/>
      <c r="C32" s="39" t="s">
        <v>86</v>
      </c>
      <c r="D32" s="148">
        <f t="shared" si="4"/>
        <v>1.32</v>
      </c>
      <c r="E32" s="149"/>
      <c r="F32" s="561"/>
      <c r="G32" s="80"/>
      <c r="H32" s="43">
        <v>1.32</v>
      </c>
      <c r="I32" s="142" t="s">
        <v>84</v>
      </c>
      <c r="J32" s="150"/>
      <c r="K32" s="143"/>
      <c r="L32" s="151">
        <v>1.1879999999999999</v>
      </c>
      <c r="M32" s="145"/>
      <c r="N32" s="150"/>
      <c r="O32" s="143"/>
      <c r="P32" s="152">
        <v>11</v>
      </c>
      <c r="Q32" s="143" t="s">
        <v>87</v>
      </c>
      <c r="R32" s="60" t="s">
        <v>62</v>
      </c>
      <c r="S32" s="153">
        <v>3000</v>
      </c>
      <c r="T32" s="154"/>
    </row>
    <row r="33" spans="1:20" ht="13.5" customHeight="1">
      <c r="A33" s="1"/>
      <c r="B33" s="594" t="s">
        <v>88</v>
      </c>
      <c r="C33" s="50" t="s">
        <v>89</v>
      </c>
      <c r="D33" s="51">
        <f>((E33+G33)/2)+((H33+J33)/2)</f>
        <v>1.4849999999999999</v>
      </c>
      <c r="E33" s="155"/>
      <c r="F33" s="525" t="s">
        <v>51</v>
      </c>
      <c r="G33" s="53"/>
      <c r="H33" s="156">
        <v>1.54</v>
      </c>
      <c r="I33" s="595" t="s">
        <v>90</v>
      </c>
      <c r="J33" s="55">
        <v>1.43</v>
      </c>
      <c r="K33" s="66"/>
      <c r="L33" s="157">
        <v>1.21</v>
      </c>
      <c r="M33" s="596" t="s">
        <v>90</v>
      </c>
      <c r="N33" s="63"/>
      <c r="O33" s="66"/>
      <c r="P33" s="158">
        <v>11</v>
      </c>
      <c r="Q33" s="596" t="s">
        <v>91</v>
      </c>
      <c r="R33" s="159" t="s">
        <v>79</v>
      </c>
      <c r="S33" s="68">
        <v>300</v>
      </c>
      <c r="T33" s="160" t="s">
        <v>92</v>
      </c>
    </row>
    <row r="34" spans="1:20" ht="13.5" customHeight="1">
      <c r="A34" s="1"/>
      <c r="B34" s="557"/>
      <c r="C34" s="70" t="s">
        <v>76</v>
      </c>
      <c r="D34" s="71"/>
      <c r="E34" s="72"/>
      <c r="F34" s="526"/>
      <c r="G34" s="73"/>
      <c r="H34" s="74"/>
      <c r="I34" s="526"/>
      <c r="J34" s="75"/>
      <c r="K34" s="161"/>
      <c r="L34" s="132"/>
      <c r="M34" s="566"/>
      <c r="N34" s="63"/>
      <c r="O34" s="162"/>
      <c r="P34" s="132"/>
      <c r="Q34" s="566"/>
      <c r="R34" s="80"/>
      <c r="S34" s="81"/>
      <c r="T34" s="137"/>
    </row>
    <row r="35" spans="1:20" ht="13.5" customHeight="1">
      <c r="A35" s="1"/>
      <c r="B35" s="556" t="s">
        <v>93</v>
      </c>
      <c r="C35" s="39" t="s">
        <v>94</v>
      </c>
      <c r="D35" s="40">
        <f t="shared" ref="D35:D36" si="5">H35</f>
        <v>1.65</v>
      </c>
      <c r="E35" s="155"/>
      <c r="F35" s="527" t="s">
        <v>51</v>
      </c>
      <c r="G35" s="53"/>
      <c r="H35" s="43">
        <v>1.65</v>
      </c>
      <c r="I35" s="525" t="s">
        <v>95</v>
      </c>
      <c r="J35" s="84"/>
      <c r="K35" s="59"/>
      <c r="L35" s="45"/>
      <c r="M35" s="163"/>
      <c r="N35" s="56"/>
      <c r="O35" s="59"/>
      <c r="P35" s="46"/>
      <c r="Q35" s="143"/>
      <c r="R35" s="60"/>
      <c r="S35" s="48">
        <v>500</v>
      </c>
      <c r="T35" s="49" t="s">
        <v>96</v>
      </c>
    </row>
    <row r="36" spans="1:20" ht="13.5" customHeight="1">
      <c r="A36" s="1"/>
      <c r="B36" s="531"/>
      <c r="C36" s="39" t="s">
        <v>97</v>
      </c>
      <c r="D36" s="40">
        <f t="shared" si="5"/>
        <v>1.65</v>
      </c>
      <c r="E36" s="155"/>
      <c r="F36" s="528"/>
      <c r="G36" s="53"/>
      <c r="H36" s="43">
        <v>1.65</v>
      </c>
      <c r="I36" s="555"/>
      <c r="J36" s="75"/>
      <c r="K36" s="79"/>
      <c r="L36" s="45">
        <v>1.32</v>
      </c>
      <c r="M36" s="164" t="s">
        <v>95</v>
      </c>
      <c r="N36" s="63"/>
      <c r="O36" s="66"/>
      <c r="P36" s="165">
        <v>11</v>
      </c>
      <c r="Q36" s="143" t="s">
        <v>98</v>
      </c>
      <c r="R36" s="67"/>
      <c r="S36" s="48">
        <v>500</v>
      </c>
      <c r="T36" s="49" t="s">
        <v>99</v>
      </c>
    </row>
    <row r="37" spans="1:20" ht="13.5" customHeight="1">
      <c r="A37" s="1"/>
      <c r="B37" s="557"/>
      <c r="C37" s="39" t="s">
        <v>100</v>
      </c>
      <c r="D37" s="40">
        <f t="shared" ref="D37:D41" si="6">((E37+G37)/2)+((H37+J37)/2)</f>
        <v>0.77</v>
      </c>
      <c r="E37" s="155"/>
      <c r="F37" s="529"/>
      <c r="G37" s="53"/>
      <c r="H37" s="43">
        <v>0.88</v>
      </c>
      <c r="I37" s="526"/>
      <c r="J37" s="75">
        <v>0.66</v>
      </c>
      <c r="K37" s="79"/>
      <c r="L37" s="45"/>
      <c r="M37" s="163"/>
      <c r="N37" s="76"/>
      <c r="O37" s="79"/>
      <c r="P37" s="46"/>
      <c r="Q37" s="143"/>
      <c r="R37" s="80"/>
      <c r="S37" s="48">
        <v>1000</v>
      </c>
      <c r="T37" s="49" t="s">
        <v>101</v>
      </c>
    </row>
    <row r="38" spans="1:20" ht="13.5" customHeight="1">
      <c r="A38" s="1"/>
      <c r="B38" s="556" t="s">
        <v>102</v>
      </c>
      <c r="C38" s="39" t="s">
        <v>103</v>
      </c>
      <c r="D38" s="40">
        <f t="shared" si="6"/>
        <v>1.1385000000000001</v>
      </c>
      <c r="E38" s="558"/>
      <c r="F38" s="527" t="s">
        <v>51</v>
      </c>
      <c r="G38" s="586"/>
      <c r="H38" s="166">
        <v>1.32</v>
      </c>
      <c r="I38" s="560" t="s">
        <v>104</v>
      </c>
      <c r="J38" s="75">
        <v>0.95699999999999996</v>
      </c>
      <c r="K38" s="560" t="s">
        <v>105</v>
      </c>
      <c r="L38" s="76">
        <v>1.21</v>
      </c>
      <c r="M38" s="560" t="s">
        <v>106</v>
      </c>
      <c r="N38" s="78">
        <v>0.84699999999999998</v>
      </c>
      <c r="O38" s="554" t="s">
        <v>107</v>
      </c>
      <c r="P38" s="167">
        <v>11</v>
      </c>
      <c r="Q38" s="560" t="s">
        <v>61</v>
      </c>
      <c r="R38" s="577" t="s">
        <v>108</v>
      </c>
      <c r="S38" s="48">
        <v>300</v>
      </c>
      <c r="T38" s="49" t="s">
        <v>109</v>
      </c>
    </row>
    <row r="39" spans="1:20" ht="13.5" customHeight="1">
      <c r="A39" s="1"/>
      <c r="B39" s="557"/>
      <c r="C39" s="39" t="s">
        <v>110</v>
      </c>
      <c r="D39" s="40">
        <f t="shared" si="6"/>
        <v>1.1385000000000001</v>
      </c>
      <c r="E39" s="583"/>
      <c r="F39" s="584"/>
      <c r="G39" s="587"/>
      <c r="H39" s="43">
        <v>1.32</v>
      </c>
      <c r="I39" s="589"/>
      <c r="J39" s="44">
        <v>0.95699999999999996</v>
      </c>
      <c r="K39" s="566"/>
      <c r="L39" s="45">
        <v>1.21</v>
      </c>
      <c r="M39" s="589"/>
      <c r="N39" s="46">
        <v>0.84699999999999998</v>
      </c>
      <c r="O39" s="526"/>
      <c r="P39" s="167">
        <v>11</v>
      </c>
      <c r="Q39" s="589"/>
      <c r="R39" s="597"/>
      <c r="S39" s="48">
        <v>500</v>
      </c>
      <c r="T39" s="96"/>
    </row>
    <row r="40" spans="1:20" s="173" customFormat="1" ht="25.15" customHeight="1">
      <c r="A40" s="1"/>
      <c r="B40" s="598" t="s">
        <v>111</v>
      </c>
      <c r="C40" s="117" t="s">
        <v>112</v>
      </c>
      <c r="D40" s="40">
        <f t="shared" si="6"/>
        <v>1.1385000000000001</v>
      </c>
      <c r="E40" s="583"/>
      <c r="F40" s="584"/>
      <c r="G40" s="587"/>
      <c r="H40" s="168">
        <v>1.32</v>
      </c>
      <c r="I40" s="590"/>
      <c r="J40" s="169">
        <v>0.95699999999999996</v>
      </c>
      <c r="K40" s="600" t="s">
        <v>113</v>
      </c>
      <c r="L40" s="170">
        <v>1.21</v>
      </c>
      <c r="M40" s="590"/>
      <c r="N40" s="170">
        <v>0.84699999999999998</v>
      </c>
      <c r="O40" s="602" t="s">
        <v>114</v>
      </c>
      <c r="P40" s="171">
        <v>11</v>
      </c>
      <c r="Q40" s="590"/>
      <c r="R40" s="604" t="s">
        <v>115</v>
      </c>
      <c r="S40" s="172">
        <v>300</v>
      </c>
      <c r="T40" s="613" t="s">
        <v>116</v>
      </c>
    </row>
    <row r="41" spans="1:20" s="173" customFormat="1" ht="34.15" customHeight="1">
      <c r="A41" s="1"/>
      <c r="B41" s="599"/>
      <c r="C41" s="117" t="s">
        <v>117</v>
      </c>
      <c r="D41" s="40">
        <f t="shared" si="6"/>
        <v>1.1385000000000001</v>
      </c>
      <c r="E41" s="559"/>
      <c r="F41" s="585"/>
      <c r="G41" s="588"/>
      <c r="H41" s="168">
        <v>1.32</v>
      </c>
      <c r="I41" s="591"/>
      <c r="J41" s="169">
        <v>0.95699999999999996</v>
      </c>
      <c r="K41" s="601"/>
      <c r="L41" s="170">
        <v>1.21</v>
      </c>
      <c r="M41" s="591"/>
      <c r="N41" s="170">
        <v>0.84699999999999998</v>
      </c>
      <c r="O41" s="603"/>
      <c r="P41" s="171">
        <v>11</v>
      </c>
      <c r="Q41" s="591"/>
      <c r="R41" s="605"/>
      <c r="S41" s="172">
        <v>500</v>
      </c>
      <c r="T41" s="599"/>
    </row>
    <row r="42" spans="1:20" s="173" customFormat="1" ht="13.5" customHeight="1">
      <c r="A42" s="1"/>
      <c r="B42" s="556" t="s">
        <v>118</v>
      </c>
      <c r="C42" s="50" t="s">
        <v>119</v>
      </c>
      <c r="D42" s="51">
        <f>E42+H42</f>
        <v>1.54</v>
      </c>
      <c r="E42" s="52">
        <v>1.155</v>
      </c>
      <c r="F42" s="560" t="s">
        <v>120</v>
      </c>
      <c r="G42" s="83"/>
      <c r="H42" s="174">
        <v>0.38500000000000001</v>
      </c>
      <c r="I42" s="525" t="s">
        <v>120</v>
      </c>
      <c r="J42" s="84"/>
      <c r="K42" s="59"/>
      <c r="L42" s="56">
        <v>0.16500000000000001</v>
      </c>
      <c r="M42" s="560" t="s">
        <v>120</v>
      </c>
      <c r="N42" s="56"/>
      <c r="O42" s="59"/>
      <c r="P42" s="129">
        <v>11</v>
      </c>
      <c r="Q42" s="560" t="s">
        <v>121</v>
      </c>
      <c r="R42" s="577" t="s">
        <v>122</v>
      </c>
      <c r="S42" s="61">
        <v>300</v>
      </c>
      <c r="T42" s="69" t="s">
        <v>123</v>
      </c>
    </row>
    <row r="43" spans="1:20" s="173" customFormat="1" ht="13.5" customHeight="1">
      <c r="A43" s="1"/>
      <c r="B43" s="610"/>
      <c r="C43" s="70" t="s">
        <v>76</v>
      </c>
      <c r="D43" s="71"/>
      <c r="E43" s="72"/>
      <c r="F43" s="601"/>
      <c r="G43" s="73"/>
      <c r="H43" s="113"/>
      <c r="I43" s="614"/>
      <c r="J43" s="75"/>
      <c r="K43" s="161"/>
      <c r="L43" s="115"/>
      <c r="M43" s="601"/>
      <c r="N43" s="76"/>
      <c r="O43" s="161"/>
      <c r="P43" s="132"/>
      <c r="Q43" s="601"/>
      <c r="R43" s="605"/>
      <c r="S43" s="81"/>
      <c r="T43" s="137"/>
    </row>
    <row r="44" spans="1:20" s="173" customFormat="1" ht="13.5" customHeight="1">
      <c r="A44" s="1"/>
      <c r="B44" s="556" t="s">
        <v>124</v>
      </c>
      <c r="C44" s="50" t="s">
        <v>125</v>
      </c>
      <c r="D44" s="51">
        <f>E44+H44</f>
        <v>1.65</v>
      </c>
      <c r="E44" s="52">
        <v>0.66</v>
      </c>
      <c r="F44" s="525" t="s">
        <v>126</v>
      </c>
      <c r="G44" s="53"/>
      <c r="H44" s="175">
        <v>0.99</v>
      </c>
      <c r="I44" s="525" t="s">
        <v>126</v>
      </c>
      <c r="J44" s="55"/>
      <c r="K44" s="66"/>
      <c r="L44" s="176">
        <v>0.46200000000000002</v>
      </c>
      <c r="M44" s="560" t="s">
        <v>126</v>
      </c>
      <c r="N44" s="56"/>
      <c r="O44" s="59"/>
      <c r="P44" s="111">
        <v>16.5</v>
      </c>
      <c r="Q44" s="581" t="s">
        <v>127</v>
      </c>
      <c r="R44" s="177" t="s">
        <v>128</v>
      </c>
      <c r="S44" s="608" t="s">
        <v>129</v>
      </c>
      <c r="T44" s="49" t="s">
        <v>130</v>
      </c>
    </row>
    <row r="45" spans="1:20" s="173" customFormat="1" ht="13.5" customHeight="1">
      <c r="A45" s="1"/>
      <c r="B45" s="610"/>
      <c r="C45" s="70" t="s">
        <v>76</v>
      </c>
      <c r="D45" s="71"/>
      <c r="E45" s="72"/>
      <c r="F45" s="618"/>
      <c r="G45" s="53"/>
      <c r="H45" s="178"/>
      <c r="I45" s="618"/>
      <c r="J45" s="55"/>
      <c r="K45" s="66"/>
      <c r="L45" s="179"/>
      <c r="M45" s="606"/>
      <c r="N45" s="63"/>
      <c r="O45" s="66"/>
      <c r="P45" s="180"/>
      <c r="Q45" s="607"/>
      <c r="R45" s="177"/>
      <c r="S45" s="609"/>
      <c r="T45" s="49"/>
    </row>
    <row r="46" spans="1:20" s="173" customFormat="1" ht="13.5" customHeight="1">
      <c r="A46" s="1"/>
      <c r="B46" s="556" t="s">
        <v>131</v>
      </c>
      <c r="C46" s="50" t="s">
        <v>132</v>
      </c>
      <c r="D46" s="51">
        <f>E46+H46</f>
        <v>1.65</v>
      </c>
      <c r="E46" s="52">
        <v>0.66</v>
      </c>
      <c r="F46" s="618"/>
      <c r="G46" s="53"/>
      <c r="H46" s="175">
        <v>0.99</v>
      </c>
      <c r="I46" s="618"/>
      <c r="J46" s="55"/>
      <c r="K46" s="66"/>
      <c r="L46" s="176">
        <v>0.46200000000000002</v>
      </c>
      <c r="M46" s="606"/>
      <c r="N46" s="63"/>
      <c r="O46" s="66"/>
      <c r="P46" s="111">
        <v>16.5</v>
      </c>
      <c r="Q46" s="607"/>
      <c r="R46" s="177"/>
      <c r="S46" s="611" t="s">
        <v>133</v>
      </c>
      <c r="T46" s="49" t="s">
        <v>134</v>
      </c>
    </row>
    <row r="47" spans="1:20" s="173" customFormat="1" ht="13.5" customHeight="1">
      <c r="A47" s="1"/>
      <c r="B47" s="610"/>
      <c r="C47" s="70" t="s">
        <v>76</v>
      </c>
      <c r="D47" s="71"/>
      <c r="E47" s="72"/>
      <c r="F47" s="618"/>
      <c r="G47" s="53"/>
      <c r="H47" s="178"/>
      <c r="I47" s="618"/>
      <c r="J47" s="55"/>
      <c r="K47" s="66"/>
      <c r="L47" s="181"/>
      <c r="M47" s="606"/>
      <c r="N47" s="63"/>
      <c r="O47" s="66"/>
      <c r="P47" s="180"/>
      <c r="Q47" s="607"/>
      <c r="R47" s="177"/>
      <c r="S47" s="612"/>
      <c r="T47" s="49"/>
    </row>
    <row r="48" spans="1:20" s="173" customFormat="1" ht="13.5" customHeight="1">
      <c r="A48" s="1"/>
      <c r="B48" s="556" t="s">
        <v>135</v>
      </c>
      <c r="C48" s="50" t="s">
        <v>136</v>
      </c>
      <c r="D48" s="51">
        <f>E48+H48</f>
        <v>1.65</v>
      </c>
      <c r="E48" s="52">
        <v>0.66</v>
      </c>
      <c r="F48" s="618"/>
      <c r="G48" s="53"/>
      <c r="H48" s="175">
        <v>0.99</v>
      </c>
      <c r="I48" s="618"/>
      <c r="J48" s="55"/>
      <c r="K48" s="66"/>
      <c r="L48" s="182">
        <v>0.46200000000000002</v>
      </c>
      <c r="M48" s="606"/>
      <c r="N48" s="63"/>
      <c r="O48" s="66"/>
      <c r="P48" s="111">
        <v>16.5</v>
      </c>
      <c r="Q48" s="607"/>
      <c r="R48" s="177"/>
      <c r="S48" s="611" t="s">
        <v>129</v>
      </c>
      <c r="T48" s="49" t="s">
        <v>137</v>
      </c>
    </row>
    <row r="49" spans="1:20" s="173" customFormat="1" ht="13.5" customHeight="1">
      <c r="A49" s="1"/>
      <c r="B49" s="610"/>
      <c r="C49" s="70" t="s">
        <v>76</v>
      </c>
      <c r="D49" s="71"/>
      <c r="E49" s="72"/>
      <c r="F49" s="618"/>
      <c r="G49" s="53"/>
      <c r="H49" s="178"/>
      <c r="I49" s="618"/>
      <c r="J49" s="55"/>
      <c r="K49" s="66"/>
      <c r="L49" s="181"/>
      <c r="M49" s="183"/>
      <c r="N49" s="63"/>
      <c r="O49" s="184"/>
      <c r="P49" s="180"/>
      <c r="Q49" s="183"/>
      <c r="R49" s="177"/>
      <c r="S49" s="612"/>
      <c r="T49" s="49"/>
    </row>
    <row r="50" spans="1:20" s="173" customFormat="1" ht="13.5" customHeight="1">
      <c r="A50" s="1"/>
      <c r="B50" s="556" t="s">
        <v>138</v>
      </c>
      <c r="C50" s="615" t="s">
        <v>139</v>
      </c>
      <c r="D50" s="51">
        <f>E50+H50</f>
        <v>1.32</v>
      </c>
      <c r="E50" s="52">
        <v>0.33</v>
      </c>
      <c r="F50" s="618"/>
      <c r="G50" s="53"/>
      <c r="H50" s="616">
        <v>0.99</v>
      </c>
      <c r="I50" s="618"/>
      <c r="J50" s="55"/>
      <c r="K50" s="66"/>
      <c r="L50" s="185"/>
      <c r="M50" s="186"/>
      <c r="N50" s="56"/>
      <c r="O50" s="187"/>
      <c r="P50" s="58"/>
      <c r="Q50" s="187"/>
      <c r="R50" s="177"/>
      <c r="S50" s="188">
        <v>300</v>
      </c>
      <c r="T50" s="49" t="s">
        <v>140</v>
      </c>
    </row>
    <row r="51" spans="1:20" s="173" customFormat="1" ht="13.5" customHeight="1">
      <c r="A51" s="1"/>
      <c r="B51" s="610"/>
      <c r="C51" s="610"/>
      <c r="D51" s="71"/>
      <c r="E51" s="72"/>
      <c r="F51" s="614"/>
      <c r="G51" s="73"/>
      <c r="H51" s="617"/>
      <c r="I51" s="614"/>
      <c r="J51" s="55"/>
      <c r="K51" s="79"/>
      <c r="L51" s="149"/>
      <c r="M51" s="77"/>
      <c r="N51" s="76"/>
      <c r="O51" s="79"/>
      <c r="P51" s="78"/>
      <c r="Q51" s="79"/>
      <c r="R51" s="189"/>
      <c r="S51" s="136"/>
      <c r="T51" s="96"/>
    </row>
    <row r="52" spans="1:20" s="173" customFormat="1" ht="13.5" customHeight="1">
      <c r="A52" s="1"/>
      <c r="B52" s="556" t="s">
        <v>141</v>
      </c>
      <c r="C52" s="50" t="s">
        <v>142</v>
      </c>
      <c r="D52" s="51">
        <f>E52+H52</f>
        <v>0.71500000000000008</v>
      </c>
      <c r="E52" s="52">
        <v>0.55000000000000004</v>
      </c>
      <c r="F52" s="525" t="s">
        <v>143</v>
      </c>
      <c r="G52" s="53"/>
      <c r="H52" s="175">
        <v>0.16500000000000001</v>
      </c>
      <c r="I52" s="525" t="s">
        <v>143</v>
      </c>
      <c r="J52" s="84"/>
      <c r="K52" s="59"/>
      <c r="L52" s="56">
        <v>5.5E-2</v>
      </c>
      <c r="M52" s="560" t="s">
        <v>143</v>
      </c>
      <c r="N52" s="56"/>
      <c r="O52" s="187"/>
      <c r="P52" s="111">
        <v>5.5</v>
      </c>
      <c r="Q52" s="619" t="s">
        <v>144</v>
      </c>
      <c r="R52" s="60" t="s">
        <v>145</v>
      </c>
      <c r="S52" s="190">
        <v>1</v>
      </c>
      <c r="T52" s="112" t="s">
        <v>146</v>
      </c>
    </row>
    <row r="53" spans="1:20" s="173" customFormat="1" ht="13.5" customHeight="1">
      <c r="A53" s="1"/>
      <c r="B53" s="610"/>
      <c r="C53" s="70"/>
      <c r="D53" s="71"/>
      <c r="E53" s="72"/>
      <c r="F53" s="614"/>
      <c r="G53" s="73"/>
      <c r="H53" s="191"/>
      <c r="I53" s="618"/>
      <c r="J53" s="55"/>
      <c r="K53" s="66"/>
      <c r="L53" s="115"/>
      <c r="M53" s="606"/>
      <c r="N53" s="63"/>
      <c r="O53" s="184"/>
      <c r="P53" s="101"/>
      <c r="Q53" s="620"/>
      <c r="R53" s="80"/>
      <c r="S53" s="136"/>
      <c r="T53" s="82"/>
    </row>
    <row r="54" spans="1:20" s="173" customFormat="1" ht="13.5" customHeight="1">
      <c r="A54" s="1"/>
      <c r="B54" s="192" t="s">
        <v>147</v>
      </c>
      <c r="C54" s="50" t="s">
        <v>148</v>
      </c>
      <c r="D54" s="51">
        <f t="shared" ref="D54:D70" si="7">E54+H54</f>
        <v>1.2649999999999999</v>
      </c>
      <c r="E54" s="41"/>
      <c r="F54" s="193" t="s">
        <v>51</v>
      </c>
      <c r="G54" s="42"/>
      <c r="H54" s="88">
        <v>1.2649999999999999</v>
      </c>
      <c r="I54" s="614"/>
      <c r="J54" s="75"/>
      <c r="K54" s="79"/>
      <c r="L54" s="45">
        <v>1.155</v>
      </c>
      <c r="M54" s="601"/>
      <c r="N54" s="76"/>
      <c r="O54" s="79"/>
      <c r="P54" s="47">
        <v>5.5</v>
      </c>
      <c r="Q54" s="621"/>
      <c r="R54" s="85" t="s">
        <v>41</v>
      </c>
      <c r="S54" s="90">
        <v>100</v>
      </c>
      <c r="T54" s="106" t="s">
        <v>149</v>
      </c>
    </row>
    <row r="55" spans="1:20" s="173" customFormat="1" ht="13.5" customHeight="1">
      <c r="A55" s="1"/>
      <c r="B55" s="194" t="s">
        <v>150</v>
      </c>
      <c r="C55" s="39" t="s">
        <v>151</v>
      </c>
      <c r="D55" s="40">
        <f t="shared" si="7"/>
        <v>1.375</v>
      </c>
      <c r="E55" s="141"/>
      <c r="F55" s="635" t="s">
        <v>51</v>
      </c>
      <c r="G55" s="83"/>
      <c r="H55" s="43">
        <v>1.375</v>
      </c>
      <c r="I55" s="622"/>
      <c r="J55" s="84"/>
      <c r="K55" s="57"/>
      <c r="L55" s="58"/>
      <c r="M55" s="57"/>
      <c r="N55" s="58"/>
      <c r="O55" s="57"/>
      <c r="P55" s="58"/>
      <c r="Q55" s="59"/>
      <c r="R55" s="623" t="s">
        <v>108</v>
      </c>
      <c r="S55" s="90">
        <v>300</v>
      </c>
      <c r="T55" s="49" t="s">
        <v>152</v>
      </c>
    </row>
    <row r="56" spans="1:20" s="173" customFormat="1" ht="13.5" customHeight="1">
      <c r="A56" s="1"/>
      <c r="B56" s="194" t="s">
        <v>150</v>
      </c>
      <c r="C56" s="39" t="s">
        <v>153</v>
      </c>
      <c r="D56" s="40">
        <f t="shared" si="7"/>
        <v>0.71499999999999997</v>
      </c>
      <c r="E56" s="502"/>
      <c r="F56" s="528"/>
      <c r="G56" s="53"/>
      <c r="H56" s="43">
        <v>0.71499999999999997</v>
      </c>
      <c r="I56" s="618"/>
      <c r="J56" s="55"/>
      <c r="K56" s="64"/>
      <c r="L56" s="65"/>
      <c r="M56" s="64"/>
      <c r="N56" s="65"/>
      <c r="O56" s="64"/>
      <c r="P56" s="65"/>
      <c r="Q56" s="66"/>
      <c r="R56" s="624"/>
      <c r="S56" s="90">
        <v>1000</v>
      </c>
      <c r="T56" s="49" t="s">
        <v>152</v>
      </c>
    </row>
    <row r="57" spans="1:20" s="173" customFormat="1" ht="13.5" customHeight="1">
      <c r="A57" s="1"/>
      <c r="B57" s="194" t="s">
        <v>154</v>
      </c>
      <c r="C57" s="39" t="s">
        <v>155</v>
      </c>
      <c r="D57" s="40">
        <f t="shared" si="7"/>
        <v>1.375</v>
      </c>
      <c r="E57" s="502"/>
      <c r="F57" s="528"/>
      <c r="G57" s="53"/>
      <c r="H57" s="43">
        <v>1.375</v>
      </c>
      <c r="I57" s="618"/>
      <c r="J57" s="55"/>
      <c r="K57" s="64"/>
      <c r="L57" s="65"/>
      <c r="M57" s="64"/>
      <c r="N57" s="65"/>
      <c r="O57" s="64"/>
      <c r="P57" s="65"/>
      <c r="Q57" s="66"/>
      <c r="R57" s="624"/>
      <c r="S57" s="90">
        <v>300</v>
      </c>
      <c r="T57" s="49" t="s">
        <v>156</v>
      </c>
    </row>
    <row r="58" spans="1:20" s="173" customFormat="1" ht="13.5" customHeight="1">
      <c r="A58" s="1"/>
      <c r="B58" s="194" t="s">
        <v>157</v>
      </c>
      <c r="C58" s="39" t="s">
        <v>155</v>
      </c>
      <c r="D58" s="40">
        <f t="shared" si="7"/>
        <v>1.375</v>
      </c>
      <c r="E58" s="502"/>
      <c r="F58" s="528"/>
      <c r="G58" s="53"/>
      <c r="H58" s="43">
        <v>1.375</v>
      </c>
      <c r="I58" s="618"/>
      <c r="J58" s="55"/>
      <c r="K58" s="64"/>
      <c r="L58" s="65"/>
      <c r="M58" s="64"/>
      <c r="N58" s="65"/>
      <c r="O58" s="64"/>
      <c r="P58" s="65"/>
      <c r="Q58" s="66"/>
      <c r="R58" s="624"/>
      <c r="S58" s="90">
        <v>300</v>
      </c>
      <c r="T58" s="49" t="s">
        <v>158</v>
      </c>
    </row>
    <row r="59" spans="1:20" s="173" customFormat="1" ht="13.5" customHeight="1">
      <c r="A59" s="1"/>
      <c r="B59" s="194" t="s">
        <v>159</v>
      </c>
      <c r="C59" s="39" t="s">
        <v>155</v>
      </c>
      <c r="D59" s="40">
        <f t="shared" si="7"/>
        <v>1.375</v>
      </c>
      <c r="E59" s="502"/>
      <c r="F59" s="528"/>
      <c r="G59" s="53"/>
      <c r="H59" s="174">
        <v>1.375</v>
      </c>
      <c r="I59" s="618"/>
      <c r="J59" s="55"/>
      <c r="K59" s="64"/>
      <c r="L59" s="65"/>
      <c r="M59" s="64"/>
      <c r="N59" s="65"/>
      <c r="O59" s="64"/>
      <c r="P59" s="65"/>
      <c r="Q59" s="66"/>
      <c r="R59" s="625"/>
      <c r="S59" s="90">
        <v>300</v>
      </c>
      <c r="T59" s="49" t="s">
        <v>160</v>
      </c>
    </row>
    <row r="60" spans="1:20" s="173" customFormat="1" ht="20.25" customHeight="1">
      <c r="A60" s="1"/>
      <c r="B60" s="626" t="s">
        <v>161</v>
      </c>
      <c r="C60" s="117" t="s">
        <v>162</v>
      </c>
      <c r="D60" s="195">
        <f t="shared" si="7"/>
        <v>1.375</v>
      </c>
      <c r="E60" s="627"/>
      <c r="F60" s="528"/>
      <c r="G60" s="629"/>
      <c r="H60" s="501">
        <v>1.375</v>
      </c>
      <c r="I60" s="631"/>
      <c r="J60" s="488"/>
      <c r="K60" s="489"/>
      <c r="L60" s="490"/>
      <c r="M60" s="489"/>
      <c r="N60" s="490"/>
      <c r="O60" s="489"/>
      <c r="P60" s="491"/>
      <c r="Q60" s="492"/>
      <c r="R60" s="198" t="s">
        <v>115</v>
      </c>
      <c r="S60" s="172">
        <v>500</v>
      </c>
      <c r="T60" s="613" t="s">
        <v>163</v>
      </c>
    </row>
    <row r="61" spans="1:20" s="173" customFormat="1" ht="20.25" customHeight="1">
      <c r="A61" s="1"/>
      <c r="B61" s="609"/>
      <c r="C61" s="117" t="s">
        <v>164</v>
      </c>
      <c r="D61" s="195">
        <f t="shared" si="7"/>
        <v>0.71499999999999997</v>
      </c>
      <c r="E61" s="583"/>
      <c r="F61" s="528"/>
      <c r="G61" s="587"/>
      <c r="H61" s="168">
        <v>0.71499999999999997</v>
      </c>
      <c r="I61" s="632"/>
      <c r="J61" s="488"/>
      <c r="K61" s="489"/>
      <c r="L61" s="490"/>
      <c r="M61" s="489"/>
      <c r="N61" s="490"/>
      <c r="O61" s="489"/>
      <c r="P61" s="491"/>
      <c r="Q61" s="492"/>
      <c r="R61" s="198" t="s">
        <v>115</v>
      </c>
      <c r="S61" s="172">
        <v>1000</v>
      </c>
      <c r="T61" s="599"/>
    </row>
    <row r="62" spans="1:20" s="173" customFormat="1" ht="20.25" customHeight="1">
      <c r="A62" s="1"/>
      <c r="B62" s="626" t="s">
        <v>165</v>
      </c>
      <c r="C62" s="117" t="s">
        <v>162</v>
      </c>
      <c r="D62" s="195">
        <f t="shared" si="7"/>
        <v>1.375</v>
      </c>
      <c r="E62" s="583"/>
      <c r="F62" s="528"/>
      <c r="G62" s="587"/>
      <c r="H62" s="168">
        <v>1.375</v>
      </c>
      <c r="I62" s="632"/>
      <c r="J62" s="488"/>
      <c r="K62" s="489"/>
      <c r="L62" s="490"/>
      <c r="M62" s="489"/>
      <c r="N62" s="490"/>
      <c r="O62" s="489"/>
      <c r="P62" s="491"/>
      <c r="Q62" s="492"/>
      <c r="R62" s="198" t="s">
        <v>115</v>
      </c>
      <c r="S62" s="172">
        <v>300</v>
      </c>
      <c r="T62" s="613" t="s">
        <v>166</v>
      </c>
    </row>
    <row r="63" spans="1:20" s="173" customFormat="1" ht="20.25" customHeight="1">
      <c r="A63" s="1"/>
      <c r="B63" s="609"/>
      <c r="C63" s="117" t="s">
        <v>164</v>
      </c>
      <c r="D63" s="195">
        <f t="shared" si="7"/>
        <v>0.71499999999999997</v>
      </c>
      <c r="E63" s="583"/>
      <c r="F63" s="528"/>
      <c r="G63" s="587"/>
      <c r="H63" s="168">
        <v>0.71499999999999997</v>
      </c>
      <c r="I63" s="632"/>
      <c r="J63" s="493"/>
      <c r="K63" s="494"/>
      <c r="L63" s="490"/>
      <c r="M63" s="489"/>
      <c r="N63" s="490"/>
      <c r="O63" s="489"/>
      <c r="P63" s="491"/>
      <c r="Q63" s="492"/>
      <c r="R63" s="198" t="s">
        <v>115</v>
      </c>
      <c r="S63" s="172">
        <v>500</v>
      </c>
      <c r="T63" s="599"/>
    </row>
    <row r="64" spans="1:20" s="173" customFormat="1" ht="20.25" customHeight="1">
      <c r="A64" s="1"/>
      <c r="B64" s="626" t="s">
        <v>167</v>
      </c>
      <c r="C64" s="117" t="s">
        <v>168</v>
      </c>
      <c r="D64" s="195">
        <f>E64+(H64+J64)/2</f>
        <v>1.2650000000000001</v>
      </c>
      <c r="E64" s="583"/>
      <c r="F64" s="528"/>
      <c r="G64" s="587"/>
      <c r="H64" s="168">
        <v>1.375</v>
      </c>
      <c r="I64" s="632"/>
      <c r="J64" s="196">
        <v>1.155</v>
      </c>
      <c r="K64" s="197"/>
      <c r="L64" s="503"/>
      <c r="M64" s="489"/>
      <c r="N64" s="490"/>
      <c r="O64" s="489"/>
      <c r="P64" s="491"/>
      <c r="Q64" s="492"/>
      <c r="R64" s="198" t="s">
        <v>115</v>
      </c>
      <c r="S64" s="172">
        <v>300</v>
      </c>
      <c r="T64" s="613" t="s">
        <v>169</v>
      </c>
    </row>
    <row r="65" spans="1:20" s="173" customFormat="1" ht="20.25" customHeight="1">
      <c r="A65" s="1"/>
      <c r="B65" s="609"/>
      <c r="C65" s="117" t="s">
        <v>170</v>
      </c>
      <c r="D65" s="195">
        <f t="shared" ref="D65:D69" si="8">E65+H65</f>
        <v>0.71499999999999997</v>
      </c>
      <c r="E65" s="583"/>
      <c r="F65" s="528"/>
      <c r="G65" s="587"/>
      <c r="H65" s="168">
        <v>0.71499999999999997</v>
      </c>
      <c r="I65" s="632"/>
      <c r="J65" s="486"/>
      <c r="K65" s="487"/>
      <c r="L65" s="490"/>
      <c r="M65" s="489"/>
      <c r="N65" s="490"/>
      <c r="O65" s="489"/>
      <c r="P65" s="491"/>
      <c r="Q65" s="492"/>
      <c r="R65" s="198" t="s">
        <v>115</v>
      </c>
      <c r="S65" s="172">
        <v>300</v>
      </c>
      <c r="T65" s="599"/>
    </row>
    <row r="66" spans="1:20" s="173" customFormat="1" ht="20.25" customHeight="1">
      <c r="A66" s="1"/>
      <c r="B66" s="626" t="s">
        <v>171</v>
      </c>
      <c r="C66" s="117" t="s">
        <v>172</v>
      </c>
      <c r="D66" s="195">
        <f t="shared" si="8"/>
        <v>1.375</v>
      </c>
      <c r="E66" s="583"/>
      <c r="F66" s="528"/>
      <c r="G66" s="587"/>
      <c r="H66" s="168">
        <v>1.375</v>
      </c>
      <c r="I66" s="632"/>
      <c r="J66" s="488"/>
      <c r="K66" s="489"/>
      <c r="L66" s="490"/>
      <c r="M66" s="489"/>
      <c r="N66" s="490"/>
      <c r="O66" s="489"/>
      <c r="P66" s="491"/>
      <c r="Q66" s="492"/>
      <c r="R66" s="198" t="s">
        <v>115</v>
      </c>
      <c r="S66" s="172">
        <v>300</v>
      </c>
      <c r="T66" s="613" t="s">
        <v>173</v>
      </c>
    </row>
    <row r="67" spans="1:20" s="173" customFormat="1" ht="20.25" customHeight="1">
      <c r="A67" s="1"/>
      <c r="B67" s="609"/>
      <c r="C67" s="117" t="s">
        <v>174</v>
      </c>
      <c r="D67" s="195">
        <f t="shared" si="8"/>
        <v>0.71499999999999997</v>
      </c>
      <c r="E67" s="583"/>
      <c r="F67" s="528"/>
      <c r="G67" s="587"/>
      <c r="H67" s="168">
        <v>0.71499999999999997</v>
      </c>
      <c r="I67" s="632"/>
      <c r="J67" s="488"/>
      <c r="K67" s="489"/>
      <c r="L67" s="490"/>
      <c r="M67" s="489"/>
      <c r="N67" s="490"/>
      <c r="O67" s="489"/>
      <c r="P67" s="491"/>
      <c r="Q67" s="492"/>
      <c r="R67" s="198" t="s">
        <v>115</v>
      </c>
      <c r="S67" s="172">
        <v>500</v>
      </c>
      <c r="T67" s="599"/>
    </row>
    <row r="68" spans="1:20" s="173" customFormat="1" ht="15.75" customHeight="1">
      <c r="A68" s="1"/>
      <c r="B68" s="626" t="s">
        <v>175</v>
      </c>
      <c r="C68" s="117" t="s">
        <v>176</v>
      </c>
      <c r="D68" s="195">
        <f t="shared" si="8"/>
        <v>1.375</v>
      </c>
      <c r="E68" s="583"/>
      <c r="F68" s="528"/>
      <c r="G68" s="587"/>
      <c r="H68" s="168">
        <v>1.375</v>
      </c>
      <c r="I68" s="632"/>
      <c r="J68" s="495"/>
      <c r="K68" s="496"/>
      <c r="L68" s="496"/>
      <c r="M68" s="496"/>
      <c r="N68" s="496"/>
      <c r="O68" s="496"/>
      <c r="P68" s="496"/>
      <c r="Q68" s="497"/>
      <c r="R68" s="198" t="s">
        <v>115</v>
      </c>
      <c r="S68" s="172">
        <v>300</v>
      </c>
      <c r="T68" s="613" t="s">
        <v>177</v>
      </c>
    </row>
    <row r="69" spans="1:20" s="173" customFormat="1" ht="15.75" customHeight="1">
      <c r="A69" s="1"/>
      <c r="B69" s="634"/>
      <c r="C69" s="199" t="s">
        <v>178</v>
      </c>
      <c r="D69" s="200">
        <f t="shared" si="8"/>
        <v>0.71499999999999997</v>
      </c>
      <c r="E69" s="628"/>
      <c r="F69" s="636"/>
      <c r="G69" s="630"/>
      <c r="H69" s="201">
        <v>0.71499999999999997</v>
      </c>
      <c r="I69" s="633"/>
      <c r="J69" s="498"/>
      <c r="K69" s="499"/>
      <c r="L69" s="499"/>
      <c r="M69" s="499"/>
      <c r="N69" s="499"/>
      <c r="O69" s="499"/>
      <c r="P69" s="499"/>
      <c r="Q69" s="500"/>
      <c r="R69" s="202" t="s">
        <v>115</v>
      </c>
      <c r="S69" s="203">
        <v>1000</v>
      </c>
      <c r="T69" s="637"/>
    </row>
    <row r="70" spans="1:20" s="173" customFormat="1" ht="13.5" customHeight="1">
      <c r="A70" s="1"/>
      <c r="B70" s="545" t="s">
        <v>179</v>
      </c>
      <c r="C70" s="50" t="s">
        <v>180</v>
      </c>
      <c r="D70" s="51">
        <f t="shared" si="7"/>
        <v>2.2000000000000002</v>
      </c>
      <c r="E70" s="52"/>
      <c r="F70" s="640" t="s">
        <v>51</v>
      </c>
      <c r="G70" s="131"/>
      <c r="H70" s="62">
        <v>2.2000000000000002</v>
      </c>
      <c r="I70" s="595" t="s">
        <v>181</v>
      </c>
      <c r="J70" s="63"/>
      <c r="K70" s="66"/>
      <c r="L70" s="63">
        <v>1.65</v>
      </c>
      <c r="M70" s="638" t="s">
        <v>181</v>
      </c>
      <c r="N70" s="63"/>
      <c r="O70" s="66"/>
      <c r="P70" s="204">
        <v>11</v>
      </c>
      <c r="Q70" s="66" t="s">
        <v>61</v>
      </c>
      <c r="R70" s="639" t="s">
        <v>62</v>
      </c>
      <c r="S70" s="136">
        <v>300</v>
      </c>
      <c r="T70" s="137" t="s">
        <v>182</v>
      </c>
    </row>
    <row r="71" spans="1:20" s="173" customFormat="1" ht="13.5" customHeight="1">
      <c r="A71" s="1"/>
      <c r="B71" s="599"/>
      <c r="C71" s="70" t="s">
        <v>76</v>
      </c>
      <c r="D71" s="71"/>
      <c r="E71" s="149"/>
      <c r="F71" s="529"/>
      <c r="G71" s="114"/>
      <c r="H71" s="191"/>
      <c r="I71" s="614"/>
      <c r="J71" s="63"/>
      <c r="K71" s="66"/>
      <c r="L71" s="115"/>
      <c r="M71" s="601"/>
      <c r="N71" s="63"/>
      <c r="O71" s="66"/>
      <c r="P71" s="101"/>
      <c r="Q71" s="79"/>
      <c r="R71" s="605"/>
      <c r="S71" s="90"/>
      <c r="T71" s="49"/>
    </row>
    <row r="72" spans="1:20" s="173" customFormat="1" ht="13.5" customHeight="1">
      <c r="A72" s="1"/>
      <c r="B72" s="194" t="s">
        <v>183</v>
      </c>
      <c r="C72" s="39" t="s">
        <v>184</v>
      </c>
      <c r="D72" s="40">
        <f t="shared" ref="D72:D73" si="9">E72+H72</f>
        <v>2.024</v>
      </c>
      <c r="E72" s="41">
        <v>1.32</v>
      </c>
      <c r="F72" s="205" t="s">
        <v>65</v>
      </c>
      <c r="G72" s="206"/>
      <c r="H72" s="43">
        <v>0.70399999999999996</v>
      </c>
      <c r="I72" s="525" t="s">
        <v>65</v>
      </c>
      <c r="J72" s="44"/>
      <c r="K72" s="143"/>
      <c r="L72" s="46">
        <v>0.24640000000000001</v>
      </c>
      <c r="M72" s="560" t="s">
        <v>65</v>
      </c>
      <c r="N72" s="45"/>
      <c r="O72" s="143"/>
      <c r="P72" s="47">
        <v>11</v>
      </c>
      <c r="Q72" s="143" t="s">
        <v>185</v>
      </c>
      <c r="R72" s="89" t="s">
        <v>41</v>
      </c>
      <c r="S72" s="90">
        <v>300</v>
      </c>
      <c r="T72" s="49" t="s">
        <v>186</v>
      </c>
    </row>
    <row r="73" spans="1:20" s="173" customFormat="1" ht="13.5" customHeight="1">
      <c r="A73" s="1"/>
      <c r="B73" s="138" t="s">
        <v>187</v>
      </c>
      <c r="C73" s="139" t="s">
        <v>1057</v>
      </c>
      <c r="D73" s="140">
        <f t="shared" si="9"/>
        <v>1.65</v>
      </c>
      <c r="E73" s="185">
        <v>0.66</v>
      </c>
      <c r="F73" s="560" t="s">
        <v>189</v>
      </c>
      <c r="G73" s="131"/>
      <c r="H73" s="174">
        <v>0.99</v>
      </c>
      <c r="I73" s="618"/>
      <c r="J73" s="84"/>
      <c r="K73" s="59"/>
      <c r="L73" s="58">
        <v>0.82499999999999996</v>
      </c>
      <c r="M73" s="606"/>
      <c r="N73" s="63"/>
      <c r="O73" s="66"/>
      <c r="P73" s="111">
        <v>11</v>
      </c>
      <c r="Q73" s="59" t="s">
        <v>61</v>
      </c>
      <c r="R73" s="60" t="s">
        <v>79</v>
      </c>
      <c r="S73" s="190">
        <v>300</v>
      </c>
      <c r="T73" s="69" t="s">
        <v>190</v>
      </c>
    </row>
    <row r="74" spans="1:20" s="173" customFormat="1" ht="13.5" customHeight="1">
      <c r="A74" s="1"/>
      <c r="B74" s="207"/>
      <c r="C74" s="104" t="s">
        <v>76</v>
      </c>
      <c r="D74" s="71"/>
      <c r="E74" s="149"/>
      <c r="F74" s="601"/>
      <c r="G74" s="114"/>
      <c r="H74" s="178"/>
      <c r="I74" s="614"/>
      <c r="J74" s="75"/>
      <c r="K74" s="79"/>
      <c r="L74" s="208"/>
      <c r="M74" s="601"/>
      <c r="N74" s="76"/>
      <c r="O74" s="79"/>
      <c r="P74" s="101"/>
      <c r="Q74" s="79"/>
      <c r="R74" s="80"/>
      <c r="S74" s="136"/>
      <c r="T74" s="137"/>
    </row>
    <row r="75" spans="1:20" s="173" customFormat="1" ht="13.5" customHeight="1">
      <c r="A75" s="1"/>
      <c r="B75" s="556" t="s">
        <v>191</v>
      </c>
      <c r="C75" s="139" t="s">
        <v>192</v>
      </c>
      <c r="D75" s="140"/>
      <c r="E75" s="653"/>
      <c r="F75" s="649"/>
      <c r="G75" s="650"/>
      <c r="H75" s="174">
        <v>1.0075000000000001</v>
      </c>
      <c r="I75" s="658" t="s">
        <v>193</v>
      </c>
      <c r="J75" s="659"/>
      <c r="K75" s="649"/>
      <c r="L75" s="649"/>
      <c r="M75" s="649"/>
      <c r="N75" s="649"/>
      <c r="O75" s="649"/>
      <c r="P75" s="649"/>
      <c r="Q75" s="649"/>
      <c r="R75" s="650"/>
      <c r="S75" s="190">
        <v>0.1</v>
      </c>
      <c r="T75" s="69" t="s">
        <v>194</v>
      </c>
    </row>
    <row r="76" spans="1:20" s="173" customFormat="1" ht="21.75" customHeight="1">
      <c r="A76" s="1"/>
      <c r="B76" s="610"/>
      <c r="C76" s="70" t="s">
        <v>76</v>
      </c>
      <c r="D76" s="71"/>
      <c r="E76" s="654"/>
      <c r="F76" s="642"/>
      <c r="G76" s="643"/>
      <c r="H76" s="178"/>
      <c r="I76" s="614"/>
      <c r="J76" s="644"/>
      <c r="K76" s="642"/>
      <c r="L76" s="642"/>
      <c r="M76" s="642"/>
      <c r="N76" s="642"/>
      <c r="O76" s="642"/>
      <c r="P76" s="642"/>
      <c r="Q76" s="642"/>
      <c r="R76" s="643"/>
      <c r="S76" s="136"/>
      <c r="T76" s="137"/>
    </row>
    <row r="77" spans="1:20" s="173" customFormat="1" ht="12.75" customHeight="1">
      <c r="A77" s="1"/>
      <c r="B77" s="626" t="s">
        <v>195</v>
      </c>
      <c r="C77" s="209" t="s">
        <v>196</v>
      </c>
      <c r="D77" s="140"/>
      <c r="E77" s="654"/>
      <c r="F77" s="642"/>
      <c r="G77" s="643"/>
      <c r="H77" s="174">
        <v>1.6575</v>
      </c>
      <c r="I77" s="661" t="s">
        <v>197</v>
      </c>
      <c r="J77" s="644"/>
      <c r="K77" s="642"/>
      <c r="L77" s="642"/>
      <c r="M77" s="642"/>
      <c r="N77" s="642"/>
      <c r="O77" s="642"/>
      <c r="P77" s="642"/>
      <c r="Q77" s="642"/>
      <c r="R77" s="643"/>
      <c r="S77" s="210">
        <v>100</v>
      </c>
      <c r="T77" s="69" t="s">
        <v>177</v>
      </c>
    </row>
    <row r="78" spans="1:20" s="173" customFormat="1" ht="15.75" customHeight="1">
      <c r="A78" s="1"/>
      <c r="B78" s="609"/>
      <c r="C78" s="211"/>
      <c r="D78" s="212"/>
      <c r="E78" s="654"/>
      <c r="F78" s="642"/>
      <c r="G78" s="643"/>
      <c r="H78" s="213"/>
      <c r="I78" s="662"/>
      <c r="J78" s="644"/>
      <c r="K78" s="642"/>
      <c r="L78" s="642"/>
      <c r="M78" s="642"/>
      <c r="N78" s="642"/>
      <c r="O78" s="642"/>
      <c r="P78" s="642"/>
      <c r="Q78" s="642"/>
      <c r="R78" s="643"/>
      <c r="S78" s="214"/>
      <c r="T78" s="137"/>
    </row>
    <row r="79" spans="1:20" s="173" customFormat="1" ht="13.5" customHeight="1">
      <c r="A79" s="1"/>
      <c r="B79" s="556" t="s">
        <v>198</v>
      </c>
      <c r="C79" s="139" t="s">
        <v>199</v>
      </c>
      <c r="D79" s="140"/>
      <c r="E79" s="654"/>
      <c r="F79" s="642"/>
      <c r="G79" s="643"/>
      <c r="H79" s="174">
        <v>1.6575</v>
      </c>
      <c r="I79" s="663"/>
      <c r="J79" s="644"/>
      <c r="K79" s="642"/>
      <c r="L79" s="642"/>
      <c r="M79" s="642"/>
      <c r="N79" s="642"/>
      <c r="O79" s="642"/>
      <c r="P79" s="642"/>
      <c r="Q79" s="642"/>
      <c r="R79" s="643"/>
      <c r="S79" s="190">
        <v>10</v>
      </c>
      <c r="T79" s="69" t="s">
        <v>200</v>
      </c>
    </row>
    <row r="80" spans="1:20" s="173" customFormat="1" ht="13.5" customHeight="1">
      <c r="A80" s="1"/>
      <c r="B80" s="651"/>
      <c r="C80" s="50"/>
      <c r="D80" s="51"/>
      <c r="E80" s="654"/>
      <c r="F80" s="642"/>
      <c r="G80" s="643"/>
      <c r="H80" s="54"/>
      <c r="I80" s="663"/>
      <c r="J80" s="644"/>
      <c r="K80" s="642"/>
      <c r="L80" s="642"/>
      <c r="M80" s="642"/>
      <c r="N80" s="642"/>
      <c r="O80" s="642"/>
      <c r="P80" s="642"/>
      <c r="Q80" s="642"/>
      <c r="R80" s="643"/>
      <c r="S80" s="215"/>
      <c r="T80" s="160"/>
    </row>
    <row r="81" spans="1:20" s="173" customFormat="1" ht="13.5" customHeight="1">
      <c r="A81" s="1"/>
      <c r="B81" s="665"/>
      <c r="C81" s="216" t="s">
        <v>76</v>
      </c>
      <c r="D81" s="217"/>
      <c r="E81" s="655"/>
      <c r="F81" s="656"/>
      <c r="G81" s="657"/>
      <c r="H81" s="218"/>
      <c r="I81" s="664"/>
      <c r="J81" s="660"/>
      <c r="K81" s="656"/>
      <c r="L81" s="656"/>
      <c r="M81" s="656"/>
      <c r="N81" s="656"/>
      <c r="O81" s="656"/>
      <c r="P81" s="656"/>
      <c r="Q81" s="656"/>
      <c r="R81" s="657"/>
      <c r="S81" s="219"/>
      <c r="T81" s="220"/>
    </row>
    <row r="82" spans="1:20" s="173" customFormat="1" ht="28.15" customHeight="1">
      <c r="A82" s="1"/>
      <c r="B82" s="221" t="s">
        <v>201</v>
      </c>
      <c r="C82" s="211" t="s">
        <v>202</v>
      </c>
      <c r="D82" s="71">
        <f t="shared" ref="D82:D85" si="10">E82+H82</f>
        <v>1.1000000000000001</v>
      </c>
      <c r="E82" s="222"/>
      <c r="F82" s="223" t="s">
        <v>51</v>
      </c>
      <c r="G82" s="224"/>
      <c r="H82" s="225">
        <v>1.1000000000000001</v>
      </c>
      <c r="I82" s="226" t="s">
        <v>203</v>
      </c>
      <c r="J82" s="641"/>
      <c r="K82" s="642"/>
      <c r="L82" s="642"/>
      <c r="M82" s="642"/>
      <c r="N82" s="642"/>
      <c r="O82" s="642"/>
      <c r="P82" s="642"/>
      <c r="Q82" s="643"/>
      <c r="R82" s="227" t="s">
        <v>204</v>
      </c>
      <c r="S82" s="214">
        <v>10</v>
      </c>
      <c r="T82" s="137" t="s">
        <v>205</v>
      </c>
    </row>
    <row r="83" spans="1:20" s="173" customFormat="1" ht="28.15" customHeight="1">
      <c r="A83" s="1"/>
      <c r="B83" s="228" t="s">
        <v>206</v>
      </c>
      <c r="C83" s="117" t="s">
        <v>207</v>
      </c>
      <c r="D83" s="140">
        <f t="shared" si="10"/>
        <v>1.1000000000000001</v>
      </c>
      <c r="E83" s="229"/>
      <c r="F83" s="230" t="s">
        <v>51</v>
      </c>
      <c r="G83" s="196"/>
      <c r="H83" s="231">
        <v>1.1000000000000001</v>
      </c>
      <c r="I83" s="232" t="s">
        <v>208</v>
      </c>
      <c r="J83" s="644"/>
      <c r="K83" s="642"/>
      <c r="L83" s="642"/>
      <c r="M83" s="642"/>
      <c r="N83" s="642"/>
      <c r="O83" s="642"/>
      <c r="P83" s="642"/>
      <c r="Q83" s="643"/>
      <c r="R83" s="198" t="s">
        <v>66</v>
      </c>
      <c r="S83" s="172">
        <v>10</v>
      </c>
      <c r="T83" s="49" t="s">
        <v>209</v>
      </c>
    </row>
    <row r="84" spans="1:20" s="173" customFormat="1" ht="15.75" customHeight="1">
      <c r="A84" s="1"/>
      <c r="B84" s="598" t="s">
        <v>210</v>
      </c>
      <c r="C84" s="117" t="s">
        <v>211</v>
      </c>
      <c r="D84" s="140">
        <f t="shared" si="10"/>
        <v>1.1000000000000001</v>
      </c>
      <c r="E84" s="229"/>
      <c r="F84" s="230" t="s">
        <v>51</v>
      </c>
      <c r="G84" s="196"/>
      <c r="H84" s="231">
        <v>1.1000000000000001</v>
      </c>
      <c r="I84" s="232" t="s">
        <v>65</v>
      </c>
      <c r="J84" s="644"/>
      <c r="K84" s="642"/>
      <c r="L84" s="642"/>
      <c r="M84" s="642"/>
      <c r="N84" s="642"/>
      <c r="O84" s="642"/>
      <c r="P84" s="642"/>
      <c r="Q84" s="643"/>
      <c r="R84" s="198" t="s">
        <v>204</v>
      </c>
      <c r="S84" s="172">
        <v>10</v>
      </c>
      <c r="T84" s="49" t="s">
        <v>212</v>
      </c>
    </row>
    <row r="85" spans="1:20" s="173" customFormat="1" ht="15.75" customHeight="1">
      <c r="A85" s="1"/>
      <c r="B85" s="599"/>
      <c r="C85" s="117" t="s">
        <v>213</v>
      </c>
      <c r="D85" s="140">
        <f t="shared" si="10"/>
        <v>1.1000000000000001</v>
      </c>
      <c r="E85" s="229"/>
      <c r="F85" s="230" t="s">
        <v>51</v>
      </c>
      <c r="G85" s="196"/>
      <c r="H85" s="231">
        <v>1.1000000000000001</v>
      </c>
      <c r="I85" s="232" t="s">
        <v>65</v>
      </c>
      <c r="J85" s="645"/>
      <c r="K85" s="646"/>
      <c r="L85" s="646"/>
      <c r="M85" s="646"/>
      <c r="N85" s="646"/>
      <c r="O85" s="646"/>
      <c r="P85" s="646"/>
      <c r="Q85" s="647"/>
      <c r="R85" s="198" t="s">
        <v>204</v>
      </c>
      <c r="S85" s="172">
        <v>10</v>
      </c>
      <c r="T85" s="49" t="s">
        <v>214</v>
      </c>
    </row>
    <row r="86" spans="1:20" s="173" customFormat="1" ht="21" customHeight="1">
      <c r="A86" s="1"/>
      <c r="B86" s="626" t="s">
        <v>215</v>
      </c>
      <c r="C86" s="233" t="s">
        <v>216</v>
      </c>
      <c r="D86" s="40">
        <f>E86</f>
        <v>0.55000000000000004</v>
      </c>
      <c r="E86" s="229">
        <v>0.55000000000000004</v>
      </c>
      <c r="F86" s="234" t="s">
        <v>65</v>
      </c>
      <c r="G86" s="196"/>
      <c r="H86" s="231">
        <v>1.01</v>
      </c>
      <c r="I86" s="485" t="s">
        <v>217</v>
      </c>
      <c r="J86" s="196">
        <v>0.97</v>
      </c>
      <c r="K86" s="485" t="s">
        <v>217</v>
      </c>
      <c r="L86" s="648"/>
      <c r="M86" s="649"/>
      <c r="N86" s="649"/>
      <c r="O86" s="649"/>
      <c r="P86" s="649"/>
      <c r="Q86" s="650"/>
      <c r="R86" s="198" t="s">
        <v>66</v>
      </c>
      <c r="S86" s="172">
        <v>300</v>
      </c>
      <c r="T86" s="49" t="s">
        <v>218</v>
      </c>
    </row>
    <row r="87" spans="1:20" s="173" customFormat="1" ht="21" customHeight="1">
      <c r="A87" s="1"/>
      <c r="B87" s="599"/>
      <c r="C87" s="233" t="s">
        <v>219</v>
      </c>
      <c r="D87" s="148"/>
      <c r="E87" s="229"/>
      <c r="F87" s="230" t="s">
        <v>51</v>
      </c>
      <c r="G87" s="196"/>
      <c r="H87" s="231">
        <v>1.01</v>
      </c>
      <c r="I87" s="485" t="s">
        <v>217</v>
      </c>
      <c r="J87" s="196">
        <v>0.97</v>
      </c>
      <c r="K87" s="485" t="s">
        <v>217</v>
      </c>
      <c r="L87" s="645"/>
      <c r="M87" s="646"/>
      <c r="N87" s="646"/>
      <c r="O87" s="646"/>
      <c r="P87" s="646"/>
      <c r="Q87" s="647"/>
      <c r="R87" s="198" t="s">
        <v>66</v>
      </c>
      <c r="S87" s="172">
        <v>1</v>
      </c>
      <c r="T87" s="49" t="s">
        <v>218</v>
      </c>
    </row>
    <row r="88" spans="1:20" s="173" customFormat="1" ht="13.5" customHeight="1">
      <c r="A88" s="1"/>
      <c r="B88" s="556" t="s">
        <v>220</v>
      </c>
      <c r="C88" s="139" t="s">
        <v>221</v>
      </c>
      <c r="D88" s="51"/>
      <c r="E88" s="235"/>
      <c r="F88" s="57"/>
      <c r="G88" s="185"/>
      <c r="H88" s="236"/>
      <c r="I88" s="57"/>
      <c r="J88" s="185"/>
      <c r="K88" s="59"/>
      <c r="L88" s="237">
        <v>18.37</v>
      </c>
      <c r="M88" s="652" t="s">
        <v>222</v>
      </c>
      <c r="N88" s="56"/>
      <c r="O88" s="57"/>
      <c r="P88" s="238"/>
      <c r="Q88" s="57"/>
      <c r="R88" s="239"/>
      <c r="S88" s="190"/>
      <c r="T88" s="69" t="s">
        <v>223</v>
      </c>
    </row>
    <row r="89" spans="1:20" s="173" customFormat="1" ht="13.5" customHeight="1">
      <c r="A89" s="1"/>
      <c r="B89" s="651"/>
      <c r="C89" s="50"/>
      <c r="D89" s="51"/>
      <c r="E89" s="52"/>
      <c r="F89" s="64"/>
      <c r="G89" s="52"/>
      <c r="H89" s="62"/>
      <c r="I89" s="240"/>
      <c r="J89" s="52"/>
      <c r="K89" s="66"/>
      <c r="L89" s="241"/>
      <c r="M89" s="606"/>
      <c r="N89" s="63"/>
      <c r="O89" s="64"/>
      <c r="P89" s="242"/>
      <c r="Q89" s="64"/>
      <c r="R89" s="243"/>
      <c r="S89" s="215"/>
      <c r="T89" s="160"/>
    </row>
    <row r="90" spans="1:20" s="173" customFormat="1" ht="13.5" customHeight="1" thickBot="1">
      <c r="A90" s="1"/>
      <c r="B90" s="610"/>
      <c r="C90" s="104" t="s">
        <v>76</v>
      </c>
      <c r="D90" s="244"/>
      <c r="E90" s="149"/>
      <c r="F90" s="77"/>
      <c r="G90" s="149"/>
      <c r="H90" s="245"/>
      <c r="I90" s="77"/>
      <c r="J90" s="149"/>
      <c r="K90" s="79"/>
      <c r="L90" s="115"/>
      <c r="M90" s="601"/>
      <c r="N90" s="76"/>
      <c r="O90" s="77"/>
      <c r="P90" s="246"/>
      <c r="Q90" s="77"/>
      <c r="R90" s="247"/>
      <c r="S90" s="136"/>
      <c r="T90" s="137"/>
    </row>
    <row r="91" spans="1:20" ht="15" customHeight="1" thickTop="1"/>
  </sheetData>
  <mergeCells count="131">
    <mergeCell ref="J82:Q85"/>
    <mergeCell ref="B84:B85"/>
    <mergeCell ref="B86:B87"/>
    <mergeCell ref="L86:Q87"/>
    <mergeCell ref="B88:B90"/>
    <mergeCell ref="M88:M90"/>
    <mergeCell ref="B75:B76"/>
    <mergeCell ref="E75:G81"/>
    <mergeCell ref="I75:I76"/>
    <mergeCell ref="J75:R81"/>
    <mergeCell ref="B77:B78"/>
    <mergeCell ref="I77:I81"/>
    <mergeCell ref="B79:B81"/>
    <mergeCell ref="T68:T69"/>
    <mergeCell ref="B70:B71"/>
    <mergeCell ref="I70:I71"/>
    <mergeCell ref="M70:M71"/>
    <mergeCell ref="R70:R71"/>
    <mergeCell ref="I72:I74"/>
    <mergeCell ref="M72:M74"/>
    <mergeCell ref="F73:F74"/>
    <mergeCell ref="T60:T61"/>
    <mergeCell ref="B62:B63"/>
    <mergeCell ref="T62:T63"/>
    <mergeCell ref="B64:B65"/>
    <mergeCell ref="T64:T65"/>
    <mergeCell ref="B66:B67"/>
    <mergeCell ref="T66:T67"/>
    <mergeCell ref="F70:F71"/>
    <mergeCell ref="M52:M54"/>
    <mergeCell ref="Q52:Q54"/>
    <mergeCell ref="I55:I59"/>
    <mergeCell ref="R55:R59"/>
    <mergeCell ref="B60:B61"/>
    <mergeCell ref="E60:E69"/>
    <mergeCell ref="G60:G69"/>
    <mergeCell ref="I60:I69"/>
    <mergeCell ref="B68:B69"/>
    <mergeCell ref="F55:F69"/>
    <mergeCell ref="B50:B51"/>
    <mergeCell ref="C50:C51"/>
    <mergeCell ref="H50:H51"/>
    <mergeCell ref="B52:B53"/>
    <mergeCell ref="F52:F53"/>
    <mergeCell ref="I52:I54"/>
    <mergeCell ref="B44:B45"/>
    <mergeCell ref="F44:F51"/>
    <mergeCell ref="I44:I51"/>
    <mergeCell ref="M44:M48"/>
    <mergeCell ref="Q44:Q48"/>
    <mergeCell ref="S44:S45"/>
    <mergeCell ref="B46:B47"/>
    <mergeCell ref="S46:S47"/>
    <mergeCell ref="B48:B49"/>
    <mergeCell ref="S48:S49"/>
    <mergeCell ref="T40:T41"/>
    <mergeCell ref="B42:B43"/>
    <mergeCell ref="F42:F43"/>
    <mergeCell ref="I42:I43"/>
    <mergeCell ref="M42:M43"/>
    <mergeCell ref="Q42:Q43"/>
    <mergeCell ref="R42:R43"/>
    <mergeCell ref="B35:B37"/>
    <mergeCell ref="I35:I37"/>
    <mergeCell ref="B38:B39"/>
    <mergeCell ref="E38:E41"/>
    <mergeCell ref="F38:F41"/>
    <mergeCell ref="G38:G41"/>
    <mergeCell ref="I38:I41"/>
    <mergeCell ref="S27:S28"/>
    <mergeCell ref="F29:F30"/>
    <mergeCell ref="Q29:Q30"/>
    <mergeCell ref="F31:F32"/>
    <mergeCell ref="B33:B34"/>
    <mergeCell ref="I33:I34"/>
    <mergeCell ref="M33:M34"/>
    <mergeCell ref="Q33:Q34"/>
    <mergeCell ref="K38:K39"/>
    <mergeCell ref="M38:M41"/>
    <mergeCell ref="O38:O39"/>
    <mergeCell ref="Q38:Q41"/>
    <mergeCell ref="R38:R39"/>
    <mergeCell ref="B40:B41"/>
    <mergeCell ref="K40:K41"/>
    <mergeCell ref="O40:O41"/>
    <mergeCell ref="R40:R41"/>
    <mergeCell ref="O13:O14"/>
    <mergeCell ref="R15:R17"/>
    <mergeCell ref="B24:B26"/>
    <mergeCell ref="F24:F25"/>
    <mergeCell ref="I24:I25"/>
    <mergeCell ref="M24:M25"/>
    <mergeCell ref="Q24:Q25"/>
    <mergeCell ref="B27:B30"/>
    <mergeCell ref="F27:F28"/>
    <mergeCell ref="I27:I30"/>
    <mergeCell ref="M27:M30"/>
    <mergeCell ref="Q27:Q28"/>
    <mergeCell ref="T9:T12"/>
    <mergeCell ref="H10:K10"/>
    <mergeCell ref="L10:Q10"/>
    <mergeCell ref="E11:F11"/>
    <mergeCell ref="H11:I11"/>
    <mergeCell ref="J11:K11"/>
    <mergeCell ref="L11:M11"/>
    <mergeCell ref="N11:O11"/>
    <mergeCell ref="P11:Q11"/>
    <mergeCell ref="F33:F34"/>
    <mergeCell ref="F35:F37"/>
    <mergeCell ref="B9:B12"/>
    <mergeCell ref="C9:C12"/>
    <mergeCell ref="D9:D11"/>
    <mergeCell ref="E9:G10"/>
    <mergeCell ref="H9:Q9"/>
    <mergeCell ref="R9:R12"/>
    <mergeCell ref="S9:S11"/>
    <mergeCell ref="Q13:Q14"/>
    <mergeCell ref="R13:R14"/>
    <mergeCell ref="F15:F17"/>
    <mergeCell ref="I15:I17"/>
    <mergeCell ref="K15:K17"/>
    <mergeCell ref="B18:B23"/>
    <mergeCell ref="F18:F20"/>
    <mergeCell ref="I18:I20"/>
    <mergeCell ref="E22:E23"/>
    <mergeCell ref="F22:F23"/>
    <mergeCell ref="B13:B17"/>
    <mergeCell ref="F13:F14"/>
    <mergeCell ref="I13:I14"/>
    <mergeCell ref="K13:K14"/>
    <mergeCell ref="M13:M14"/>
  </mergeCells>
  <phoneticPr fontId="2"/>
  <hyperlinks>
    <hyperlink ref="T13" r:id="rId1"/>
    <hyperlink ref="T14" r:id="rId2"/>
    <hyperlink ref="T15" r:id="rId3" location="wrap"/>
    <hyperlink ref="T16" r:id="rId4"/>
    <hyperlink ref="T18" r:id="rId5" location="anc-03"/>
    <hyperlink ref="T19" r:id="rId6" location="anc-03"/>
    <hyperlink ref="T20" r:id="rId7" location="anc-03"/>
    <hyperlink ref="T22" r:id="rId8"/>
    <hyperlink ref="T23" r:id="rId9"/>
    <hyperlink ref="T24" r:id="rId10"/>
    <hyperlink ref="T26" r:id="rId11"/>
    <hyperlink ref="T27" r:id="rId12"/>
    <hyperlink ref="T29" r:id="rId13"/>
    <hyperlink ref="T30" r:id="rId14"/>
    <hyperlink ref="T31" r:id="rId15"/>
    <hyperlink ref="T33" r:id="rId16"/>
    <hyperlink ref="T35" r:id="rId17"/>
    <hyperlink ref="T36" r:id="rId18"/>
    <hyperlink ref="T37" r:id="rId19"/>
    <hyperlink ref="T38" r:id="rId20"/>
    <hyperlink ref="T42" r:id="rId21"/>
    <hyperlink ref="T44" r:id="rId22"/>
    <hyperlink ref="T46" r:id="rId23"/>
    <hyperlink ref="T48" r:id="rId24"/>
    <hyperlink ref="T50" r:id="rId25"/>
    <hyperlink ref="T52" r:id="rId26"/>
    <hyperlink ref="T54" r:id="rId27"/>
    <hyperlink ref="T55" r:id="rId28"/>
    <hyperlink ref="T56" r:id="rId29"/>
    <hyperlink ref="T57" r:id="rId30"/>
    <hyperlink ref="T58" r:id="rId31"/>
    <hyperlink ref="T59" r:id="rId32"/>
    <hyperlink ref="T70" r:id="rId33"/>
    <hyperlink ref="T72" r:id="rId34"/>
    <hyperlink ref="T73" r:id="rId35"/>
    <hyperlink ref="T75" r:id="rId36"/>
    <hyperlink ref="T79" r:id="rId37"/>
    <hyperlink ref="T88" r:id="rId38"/>
    <hyperlink ref="T82" r:id="rId39"/>
    <hyperlink ref="T83" r:id="rId40"/>
    <hyperlink ref="T84" r:id="rId41"/>
    <hyperlink ref="T85" r:id="rId42"/>
    <hyperlink ref="T86" r:id="rId43"/>
    <hyperlink ref="T87" r:id="rId44"/>
    <hyperlink ref="T40" r:id="rId45" location="anc-7"/>
    <hyperlink ref="T60" r:id="rId46"/>
    <hyperlink ref="T62" r:id="rId47"/>
    <hyperlink ref="T64" r:id="rId48" location="a02"/>
    <hyperlink ref="T66" r:id="rId49"/>
    <hyperlink ref="T68" r:id="rId50"/>
    <hyperlink ref="T77" r:id="rId51"/>
  </hyperlinks>
  <pageMargins left="0.31496062992125984" right="0.19685039370078741" top="0.74803149606299213" bottom="0.74803149606299213" header="0.31496062992125984" footer="0.31496062992125984"/>
  <pageSetup paperSize="8" scale="55" orientation="landscape" r:id="rId52"/>
  <headerFooter>
    <oddHeader>&amp;L&amp;F  &amp;A</oddHeader>
    <oddFooter>&amp;C&amp;P</oddFooter>
  </headerFooter>
  <ignoredErrors>
    <ignoredError sqref="D6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D60"/>
  <sheetViews>
    <sheetView workbookViewId="0"/>
  </sheetViews>
  <sheetFormatPr defaultRowHeight="13.5"/>
  <cols>
    <col min="1" max="1" width="3.375" style="259" customWidth="1"/>
    <col min="2" max="2" width="32.25" customWidth="1"/>
    <col min="3" max="3" width="10.5" bestFit="1" customWidth="1"/>
    <col min="4" max="4" width="6.625" style="261" bestFit="1" customWidth="1"/>
    <col min="5" max="5" width="13.875" style="261" bestFit="1" customWidth="1"/>
    <col min="6" max="6" width="9.5" style="261" bestFit="1" customWidth="1"/>
    <col min="7" max="10" width="6.625" style="262" bestFit="1" customWidth="1"/>
    <col min="11" max="18" width="5.5" style="263" bestFit="1" customWidth="1"/>
    <col min="19" max="20" width="6.625" bestFit="1" customWidth="1"/>
    <col min="21" max="21" width="5.5" bestFit="1" customWidth="1"/>
    <col min="22" max="22" width="6.625" bestFit="1" customWidth="1"/>
    <col min="23" max="30" width="5.5" bestFit="1" customWidth="1"/>
  </cols>
  <sheetData>
    <row r="1" spans="2:30" s="249" customFormat="1" ht="7.15" customHeight="1">
      <c r="B1" s="250"/>
      <c r="C1" s="251"/>
      <c r="D1" s="252"/>
      <c r="E1" s="252"/>
      <c r="F1" s="252"/>
      <c r="G1" s="253"/>
      <c r="H1" s="254"/>
      <c r="I1" s="253"/>
      <c r="J1" s="255"/>
      <c r="K1" s="254"/>
      <c r="L1" s="253"/>
      <c r="M1" s="254"/>
      <c r="N1" s="256"/>
      <c r="O1" s="254"/>
      <c r="P1" s="256"/>
      <c r="Q1" s="254"/>
      <c r="R1" s="257"/>
      <c r="S1" s="254"/>
      <c r="T1" s="258"/>
      <c r="U1" s="254"/>
      <c r="V1" s="254"/>
    </row>
    <row r="2" spans="2:30" ht="17.25">
      <c r="B2" s="260" t="s">
        <v>224</v>
      </c>
      <c r="Q2" s="264"/>
      <c r="R2" s="264"/>
      <c r="S2" s="259"/>
      <c r="T2" s="259"/>
      <c r="U2" s="259"/>
      <c r="V2" s="259"/>
      <c r="W2" s="259"/>
      <c r="X2" s="259"/>
      <c r="Y2" s="259"/>
      <c r="Z2" s="259"/>
      <c r="AA2" s="259"/>
      <c r="AB2" s="259"/>
      <c r="AC2" s="259"/>
      <c r="AD2" s="259"/>
    </row>
    <row r="3" spans="2:30" s="249" customFormat="1" ht="7.15" customHeight="1">
      <c r="B3" s="250"/>
      <c r="C3" s="251"/>
      <c r="D3" s="252"/>
      <c r="E3" s="252"/>
      <c r="F3" s="252"/>
      <c r="G3" s="253"/>
      <c r="H3" s="254"/>
      <c r="I3" s="253"/>
      <c r="J3" s="255"/>
      <c r="K3" s="254"/>
      <c r="L3" s="253"/>
      <c r="M3" s="254"/>
      <c r="N3" s="256"/>
      <c r="O3" s="254"/>
      <c r="P3" s="256"/>
      <c r="Q3" s="254"/>
      <c r="R3" s="257"/>
      <c r="S3" s="254"/>
      <c r="T3" s="258"/>
      <c r="U3" s="254"/>
      <c r="V3" s="254"/>
    </row>
    <row r="4" spans="2:30" s="265" customFormat="1" ht="16.149999999999999" customHeight="1">
      <c r="B4" s="266" t="s">
        <v>225</v>
      </c>
      <c r="D4" s="267"/>
      <c r="E4" s="267"/>
      <c r="F4" s="267"/>
      <c r="G4" s="268"/>
      <c r="H4" s="268"/>
      <c r="I4" s="268"/>
      <c r="J4" s="268"/>
      <c r="K4" s="269"/>
      <c r="L4" s="269"/>
      <c r="M4" s="269"/>
      <c r="N4" s="269"/>
      <c r="O4" s="269"/>
      <c r="P4" s="269"/>
      <c r="Q4" s="269"/>
      <c r="R4" s="269"/>
    </row>
    <row r="5" spans="2:30" s="265" customFormat="1" ht="16.149999999999999" customHeight="1">
      <c r="B5" s="266" t="s">
        <v>226</v>
      </c>
      <c r="D5" s="267"/>
      <c r="E5" s="267"/>
      <c r="F5" s="267"/>
      <c r="G5" s="268"/>
      <c r="H5" s="268"/>
      <c r="I5" s="268"/>
      <c r="J5" s="268"/>
      <c r="K5" s="269"/>
      <c r="L5" s="269"/>
      <c r="M5" s="269"/>
      <c r="N5" s="269"/>
      <c r="O5" s="269"/>
      <c r="P5" s="269"/>
      <c r="Q5" s="269"/>
      <c r="R5" s="269"/>
    </row>
    <row r="6" spans="2:30" s="265" customFormat="1" ht="16.149999999999999" customHeight="1">
      <c r="B6" s="266" t="s">
        <v>1058</v>
      </c>
      <c r="D6" s="267"/>
      <c r="E6" s="267"/>
      <c r="F6" s="267"/>
      <c r="G6" s="268"/>
      <c r="H6" s="268"/>
      <c r="I6" s="268"/>
      <c r="J6" s="268"/>
      <c r="K6" s="269"/>
      <c r="L6" s="269"/>
      <c r="M6" s="269"/>
      <c r="N6" s="269"/>
      <c r="O6" s="269"/>
      <c r="P6" s="269"/>
      <c r="Q6" s="269"/>
      <c r="R6" s="269"/>
    </row>
    <row r="7" spans="2:30" s="265" customFormat="1" ht="16.149999999999999" customHeight="1">
      <c r="B7" s="266" t="s">
        <v>227</v>
      </c>
      <c r="D7" s="267"/>
      <c r="E7" s="267"/>
      <c r="F7" s="267"/>
      <c r="G7" s="268"/>
      <c r="H7" s="268"/>
      <c r="I7" s="268"/>
      <c r="J7" s="268"/>
      <c r="K7" s="269"/>
      <c r="L7" s="269"/>
      <c r="M7" s="269"/>
      <c r="N7" s="269"/>
      <c r="O7" s="269"/>
      <c r="P7" s="269"/>
      <c r="Q7" s="269"/>
      <c r="R7" s="269"/>
    </row>
    <row r="8" spans="2:30" s="265" customFormat="1" ht="16.149999999999999" customHeight="1">
      <c r="B8" s="266" t="s">
        <v>228</v>
      </c>
      <c r="D8" s="267"/>
      <c r="E8" s="267"/>
      <c r="F8" s="267"/>
      <c r="G8" s="268"/>
      <c r="H8" s="268"/>
      <c r="I8" s="268"/>
      <c r="J8" s="268"/>
      <c r="K8" s="269"/>
      <c r="L8" s="269"/>
      <c r="M8" s="269"/>
      <c r="N8" s="269"/>
      <c r="O8" s="269"/>
      <c r="P8" s="269"/>
      <c r="Q8" s="269"/>
      <c r="R8" s="269"/>
    </row>
    <row r="9" spans="2:30" s="265" customFormat="1" ht="16.149999999999999" customHeight="1">
      <c r="B9" s="266" t="s">
        <v>229</v>
      </c>
      <c r="D9" s="267"/>
      <c r="E9" s="267"/>
      <c r="F9" s="267"/>
      <c r="G9" s="268"/>
      <c r="H9" s="268"/>
      <c r="I9" s="268"/>
      <c r="J9" s="268"/>
      <c r="K9" s="269"/>
      <c r="L9" s="269"/>
      <c r="M9" s="269"/>
      <c r="N9" s="269"/>
      <c r="O9" s="269"/>
      <c r="P9" s="269"/>
      <c r="Q9" s="269"/>
      <c r="R9" s="269"/>
    </row>
    <row r="10" spans="2:30" s="265" customFormat="1" ht="16.149999999999999" customHeight="1">
      <c r="B10" s="270" t="s">
        <v>230</v>
      </c>
      <c r="D10" s="267"/>
      <c r="E10" s="267"/>
      <c r="F10" s="267"/>
      <c r="G10" s="268"/>
      <c r="H10" s="268"/>
      <c r="I10" s="268"/>
      <c r="J10" s="268"/>
      <c r="K10" s="269"/>
      <c r="L10" s="269"/>
      <c r="M10" s="269"/>
      <c r="N10" s="269"/>
      <c r="O10" s="269"/>
      <c r="P10" s="269"/>
      <c r="Q10" s="269"/>
      <c r="R10" s="269"/>
    </row>
    <row r="11" spans="2:30" s="265" customFormat="1" ht="16.149999999999999" customHeight="1">
      <c r="B11" s="266" t="s">
        <v>231</v>
      </c>
      <c r="D11" s="267"/>
      <c r="E11" s="267"/>
      <c r="F11" s="267"/>
      <c r="G11" s="268"/>
      <c r="H11" s="268"/>
      <c r="I11" s="268"/>
      <c r="J11" s="268"/>
      <c r="K11" s="269"/>
      <c r="L11" s="269"/>
      <c r="M11" s="269"/>
      <c r="N11" s="269"/>
      <c r="O11" s="269"/>
      <c r="P11" s="269"/>
      <c r="Q11" s="269"/>
      <c r="R11" s="269"/>
    </row>
    <row r="12" spans="2:30" s="265" customFormat="1" ht="16.149999999999999" customHeight="1">
      <c r="B12" s="265" t="s">
        <v>232</v>
      </c>
      <c r="D12" s="267"/>
      <c r="E12" s="267"/>
      <c r="F12" s="267"/>
      <c r="G12" s="268"/>
      <c r="H12" s="268"/>
      <c r="I12" s="268"/>
      <c r="J12" s="268"/>
      <c r="K12" s="269"/>
      <c r="L12" s="269"/>
      <c r="M12" s="269"/>
      <c r="N12" s="269"/>
      <c r="O12" s="269"/>
      <c r="P12" s="269"/>
      <c r="Q12" s="269"/>
      <c r="R12" s="269"/>
    </row>
    <row r="13" spans="2:30" s="265" customFormat="1" ht="16.149999999999999" customHeight="1">
      <c r="B13" s="265" t="s">
        <v>233</v>
      </c>
      <c r="D13" s="267"/>
      <c r="E13" s="267"/>
      <c r="F13" s="267"/>
      <c r="G13" s="268"/>
      <c r="H13" s="268"/>
      <c r="I13" s="268"/>
      <c r="J13" s="268"/>
      <c r="K13" s="269"/>
      <c r="L13" s="269"/>
      <c r="M13" s="269"/>
      <c r="N13" s="269"/>
      <c r="O13" s="269"/>
      <c r="P13" s="269"/>
      <c r="Q13" s="269"/>
      <c r="R13" s="269"/>
    </row>
    <row r="14" spans="2:30" s="265" customFormat="1" ht="16.149999999999999" customHeight="1">
      <c r="B14" s="266" t="s">
        <v>234</v>
      </c>
      <c r="D14" s="267"/>
      <c r="E14" s="267"/>
      <c r="F14" s="267"/>
      <c r="G14" s="268"/>
      <c r="H14" s="268"/>
      <c r="I14" s="268"/>
      <c r="J14" s="268"/>
      <c r="K14" s="269"/>
      <c r="L14" s="269"/>
      <c r="M14" s="269"/>
      <c r="N14" s="269"/>
      <c r="O14" s="269"/>
      <c r="P14" s="269"/>
      <c r="Q14" s="269"/>
      <c r="R14" s="269"/>
    </row>
    <row r="15" spans="2:30" s="265" customFormat="1" ht="16.149999999999999" customHeight="1">
      <c r="B15" s="266" t="s">
        <v>235</v>
      </c>
      <c r="D15" s="267"/>
      <c r="E15" s="267"/>
      <c r="F15" s="267"/>
      <c r="G15" s="268"/>
      <c r="H15" s="268"/>
      <c r="I15" s="268"/>
      <c r="J15" s="268"/>
      <c r="K15" s="269"/>
      <c r="L15" s="269"/>
      <c r="M15" s="269"/>
      <c r="N15" s="269"/>
      <c r="O15" s="269"/>
      <c r="P15" s="269"/>
      <c r="Q15" s="269"/>
      <c r="R15" s="269"/>
    </row>
    <row r="16" spans="2:30" s="265" customFormat="1" ht="16.149999999999999" customHeight="1">
      <c r="B16" s="271" t="s">
        <v>236</v>
      </c>
      <c r="D16" s="267"/>
      <c r="E16" s="267"/>
      <c r="F16" s="267"/>
      <c r="G16" s="268"/>
      <c r="H16" s="268"/>
      <c r="I16" s="268"/>
      <c r="J16" s="268"/>
      <c r="K16" s="269"/>
      <c r="L16" s="269"/>
      <c r="M16" s="269"/>
      <c r="N16" s="269"/>
      <c r="O16" s="269"/>
      <c r="P16" s="269"/>
      <c r="Q16" s="269"/>
      <c r="R16" s="269"/>
    </row>
    <row r="17" spans="2:30" s="259" customFormat="1" ht="7.9" customHeight="1">
      <c r="B17" s="272"/>
      <c r="D17" s="273"/>
      <c r="E17" s="273"/>
      <c r="F17" s="273"/>
      <c r="G17" s="274"/>
      <c r="H17" s="274"/>
      <c r="I17" s="274"/>
      <c r="J17" s="274"/>
      <c r="K17" s="264"/>
      <c r="L17" s="264"/>
      <c r="M17" s="264"/>
      <c r="N17" s="264"/>
      <c r="O17" s="264"/>
      <c r="P17" s="264"/>
      <c r="Q17" s="264"/>
      <c r="R17" s="264"/>
    </row>
    <row r="18" spans="2:30" ht="13.15" customHeight="1">
      <c r="B18" s="700" t="s">
        <v>237</v>
      </c>
      <c r="C18" s="703" t="s">
        <v>238</v>
      </c>
      <c r="D18" s="704"/>
      <c r="E18" s="709" t="s">
        <v>239</v>
      </c>
      <c r="F18" s="710"/>
      <c r="G18" s="715" t="s">
        <v>240</v>
      </c>
      <c r="H18" s="716"/>
      <c r="I18" s="716"/>
      <c r="J18" s="716"/>
      <c r="K18" s="716"/>
      <c r="L18" s="716"/>
      <c r="M18" s="716"/>
      <c r="N18" s="716"/>
      <c r="O18" s="716"/>
      <c r="P18" s="716"/>
      <c r="Q18" s="716"/>
      <c r="R18" s="717"/>
      <c r="S18" s="666" t="s">
        <v>241</v>
      </c>
      <c r="T18" s="667"/>
      <c r="U18" s="667"/>
      <c r="V18" s="667"/>
      <c r="W18" s="667"/>
      <c r="X18" s="667"/>
      <c r="Y18" s="667"/>
      <c r="Z18" s="667"/>
      <c r="AA18" s="667"/>
      <c r="AB18" s="667"/>
      <c r="AC18" s="667"/>
      <c r="AD18" s="668"/>
    </row>
    <row r="19" spans="2:30" ht="13.15" customHeight="1">
      <c r="B19" s="701"/>
      <c r="C19" s="705"/>
      <c r="D19" s="706"/>
      <c r="E19" s="711"/>
      <c r="F19" s="712"/>
      <c r="G19" s="669" t="s">
        <v>242</v>
      </c>
      <c r="H19" s="670"/>
      <c r="I19" s="670"/>
      <c r="J19" s="671"/>
      <c r="K19" s="672" t="s">
        <v>243</v>
      </c>
      <c r="L19" s="673"/>
      <c r="M19" s="678" t="s">
        <v>244</v>
      </c>
      <c r="N19" s="679"/>
      <c r="O19" s="679"/>
      <c r="P19" s="680"/>
      <c r="Q19" s="681" t="s">
        <v>245</v>
      </c>
      <c r="R19" s="682"/>
      <c r="S19" s="687" t="s">
        <v>242</v>
      </c>
      <c r="T19" s="670"/>
      <c r="U19" s="670"/>
      <c r="V19" s="671"/>
      <c r="W19" s="672" t="s">
        <v>243</v>
      </c>
      <c r="X19" s="673"/>
      <c r="Y19" s="678" t="s">
        <v>244</v>
      </c>
      <c r="Z19" s="679"/>
      <c r="AA19" s="679"/>
      <c r="AB19" s="680"/>
      <c r="AC19" s="681" t="s">
        <v>245</v>
      </c>
      <c r="AD19" s="753"/>
    </row>
    <row r="20" spans="2:30" ht="13.15" customHeight="1">
      <c r="B20" s="701"/>
      <c r="C20" s="705"/>
      <c r="D20" s="706"/>
      <c r="E20" s="711"/>
      <c r="F20" s="712"/>
      <c r="G20" s="692" t="s">
        <v>246</v>
      </c>
      <c r="H20" s="693"/>
      <c r="I20" s="688" t="s">
        <v>247</v>
      </c>
      <c r="J20" s="689"/>
      <c r="K20" s="674"/>
      <c r="L20" s="675"/>
      <c r="M20" s="696" t="s">
        <v>246</v>
      </c>
      <c r="N20" s="693"/>
      <c r="O20" s="688" t="s">
        <v>247</v>
      </c>
      <c r="P20" s="689"/>
      <c r="Q20" s="683"/>
      <c r="R20" s="684"/>
      <c r="S20" s="696" t="s">
        <v>246</v>
      </c>
      <c r="T20" s="693"/>
      <c r="U20" s="688" t="s">
        <v>247</v>
      </c>
      <c r="V20" s="689"/>
      <c r="W20" s="674"/>
      <c r="X20" s="675"/>
      <c r="Y20" s="696" t="s">
        <v>246</v>
      </c>
      <c r="Z20" s="693"/>
      <c r="AA20" s="688" t="s">
        <v>247</v>
      </c>
      <c r="AB20" s="689"/>
      <c r="AC20" s="683"/>
      <c r="AD20" s="754"/>
    </row>
    <row r="21" spans="2:30">
      <c r="B21" s="701"/>
      <c r="C21" s="707"/>
      <c r="D21" s="708"/>
      <c r="E21" s="713"/>
      <c r="F21" s="714"/>
      <c r="G21" s="694"/>
      <c r="H21" s="695"/>
      <c r="I21" s="690"/>
      <c r="J21" s="691"/>
      <c r="K21" s="676"/>
      <c r="L21" s="677"/>
      <c r="M21" s="697"/>
      <c r="N21" s="695"/>
      <c r="O21" s="690"/>
      <c r="P21" s="691"/>
      <c r="Q21" s="685"/>
      <c r="R21" s="686"/>
      <c r="S21" s="698"/>
      <c r="T21" s="699"/>
      <c r="U21" s="690"/>
      <c r="V21" s="691"/>
      <c r="W21" s="676"/>
      <c r="X21" s="677"/>
      <c r="Y21" s="698"/>
      <c r="Z21" s="699"/>
      <c r="AA21" s="690"/>
      <c r="AB21" s="691"/>
      <c r="AC21" s="685"/>
      <c r="AD21" s="755"/>
    </row>
    <row r="22" spans="2:30" ht="13.15" customHeight="1" thickBot="1">
      <c r="B22" s="701"/>
      <c r="C22" s="705" t="s">
        <v>248</v>
      </c>
      <c r="D22" s="706" t="s">
        <v>249</v>
      </c>
      <c r="E22" s="711" t="s">
        <v>250</v>
      </c>
      <c r="F22" s="721" t="s">
        <v>251</v>
      </c>
      <c r="G22" s="724" t="s">
        <v>252</v>
      </c>
      <c r="H22" s="725"/>
      <c r="I22" s="726"/>
      <c r="J22" s="726"/>
      <c r="K22" s="726"/>
      <c r="L22" s="726"/>
      <c r="M22" s="726"/>
      <c r="N22" s="725"/>
      <c r="O22" s="726"/>
      <c r="P22" s="726"/>
      <c r="Q22" s="726"/>
      <c r="R22" s="727"/>
      <c r="S22" s="747" t="s">
        <v>252</v>
      </c>
      <c r="T22" s="725"/>
      <c r="U22" s="726"/>
      <c r="V22" s="726"/>
      <c r="W22" s="726"/>
      <c r="X22" s="726"/>
      <c r="Y22" s="726"/>
      <c r="Z22" s="725"/>
      <c r="AA22" s="726"/>
      <c r="AB22" s="726"/>
      <c r="AC22" s="726"/>
      <c r="AD22" s="748"/>
    </row>
    <row r="23" spans="2:30" ht="13.15" customHeight="1" thickTop="1">
      <c r="B23" s="701"/>
      <c r="C23" s="705"/>
      <c r="D23" s="706"/>
      <c r="E23" s="711"/>
      <c r="F23" s="722"/>
      <c r="G23" s="275" t="s">
        <v>253</v>
      </c>
      <c r="H23" s="276" t="s">
        <v>254</v>
      </c>
      <c r="I23" s="277" t="s">
        <v>253</v>
      </c>
      <c r="J23" s="278" t="s">
        <v>254</v>
      </c>
      <c r="K23" s="738" t="s">
        <v>253</v>
      </c>
      <c r="L23" s="741" t="s">
        <v>254</v>
      </c>
      <c r="M23" s="279" t="s">
        <v>253</v>
      </c>
      <c r="N23" s="280" t="s">
        <v>254</v>
      </c>
      <c r="O23" s="277" t="s">
        <v>253</v>
      </c>
      <c r="P23" s="281" t="s">
        <v>254</v>
      </c>
      <c r="Q23" s="279" t="s">
        <v>253</v>
      </c>
      <c r="R23" s="282" t="s">
        <v>254</v>
      </c>
      <c r="S23" s="283" t="s">
        <v>253</v>
      </c>
      <c r="T23" s="276" t="s">
        <v>254</v>
      </c>
      <c r="U23" s="277" t="s">
        <v>253</v>
      </c>
      <c r="V23" s="278" t="s">
        <v>254</v>
      </c>
      <c r="W23" s="738" t="s">
        <v>253</v>
      </c>
      <c r="X23" s="741" t="s">
        <v>254</v>
      </c>
      <c r="Y23" s="279" t="s">
        <v>253</v>
      </c>
      <c r="Z23" s="280" t="s">
        <v>254</v>
      </c>
      <c r="AA23" s="277" t="s">
        <v>253</v>
      </c>
      <c r="AB23" s="281" t="s">
        <v>254</v>
      </c>
      <c r="AC23" s="279" t="s">
        <v>253</v>
      </c>
      <c r="AD23" s="284" t="s">
        <v>254</v>
      </c>
    </row>
    <row r="24" spans="2:30" ht="13.15" customHeight="1">
      <c r="B24" s="701"/>
      <c r="C24" s="705"/>
      <c r="D24" s="706"/>
      <c r="E24" s="711"/>
      <c r="F24" s="722"/>
      <c r="G24" s="728" t="s">
        <v>255</v>
      </c>
      <c r="H24" s="730" t="s">
        <v>256</v>
      </c>
      <c r="I24" s="732" t="s">
        <v>257</v>
      </c>
      <c r="J24" s="734" t="s">
        <v>258</v>
      </c>
      <c r="K24" s="739"/>
      <c r="L24" s="742"/>
      <c r="M24" s="736" t="s">
        <v>259</v>
      </c>
      <c r="N24" s="743" t="s">
        <v>260</v>
      </c>
      <c r="O24" s="732" t="s">
        <v>261</v>
      </c>
      <c r="P24" s="734" t="s">
        <v>262</v>
      </c>
      <c r="Q24" s="736" t="s">
        <v>263</v>
      </c>
      <c r="R24" s="745" t="s">
        <v>264</v>
      </c>
      <c r="S24" s="749" t="s">
        <v>255</v>
      </c>
      <c r="T24" s="730" t="s">
        <v>256</v>
      </c>
      <c r="U24" s="732" t="s">
        <v>257</v>
      </c>
      <c r="V24" s="734" t="s">
        <v>258</v>
      </c>
      <c r="W24" s="739"/>
      <c r="X24" s="742"/>
      <c r="Y24" s="736" t="s">
        <v>259</v>
      </c>
      <c r="Z24" s="743" t="s">
        <v>260</v>
      </c>
      <c r="AA24" s="732" t="s">
        <v>261</v>
      </c>
      <c r="AB24" s="734" t="s">
        <v>262</v>
      </c>
      <c r="AC24" s="736" t="s">
        <v>263</v>
      </c>
      <c r="AD24" s="751" t="s">
        <v>264</v>
      </c>
    </row>
    <row r="25" spans="2:30" ht="14.25" thickBot="1">
      <c r="B25" s="702"/>
      <c r="C25" s="718"/>
      <c r="D25" s="719"/>
      <c r="E25" s="720"/>
      <c r="F25" s="723"/>
      <c r="G25" s="729"/>
      <c r="H25" s="731"/>
      <c r="I25" s="733"/>
      <c r="J25" s="735"/>
      <c r="K25" s="740"/>
      <c r="L25" s="735"/>
      <c r="M25" s="737"/>
      <c r="N25" s="744"/>
      <c r="O25" s="733"/>
      <c r="P25" s="735"/>
      <c r="Q25" s="737"/>
      <c r="R25" s="746"/>
      <c r="S25" s="750"/>
      <c r="T25" s="731"/>
      <c r="U25" s="733"/>
      <c r="V25" s="735"/>
      <c r="W25" s="740"/>
      <c r="X25" s="735"/>
      <c r="Y25" s="737"/>
      <c r="Z25" s="744"/>
      <c r="AA25" s="733"/>
      <c r="AB25" s="735"/>
      <c r="AC25" s="737"/>
      <c r="AD25" s="752"/>
    </row>
    <row r="26" spans="2:30">
      <c r="B26" s="285" t="s">
        <v>45</v>
      </c>
      <c r="C26" s="286">
        <v>979.68</v>
      </c>
      <c r="D26" s="287">
        <v>21</v>
      </c>
      <c r="E26" s="288">
        <v>0.8796022</v>
      </c>
      <c r="F26" s="289">
        <v>0.93558569999999996</v>
      </c>
      <c r="G26" s="290">
        <v>1.8042407</v>
      </c>
      <c r="H26" s="291">
        <v>1.8091360999999999</v>
      </c>
      <c r="I26" s="292">
        <v>1.8579494999999999</v>
      </c>
      <c r="J26" s="293">
        <v>1.8624407999999999</v>
      </c>
      <c r="K26" s="294">
        <v>32.853057100000001</v>
      </c>
      <c r="L26" s="295">
        <v>32.366397800000001</v>
      </c>
      <c r="M26" s="296">
        <v>9.6448216000000002</v>
      </c>
      <c r="N26" s="297">
        <v>9.5171192999999992</v>
      </c>
      <c r="O26" s="298">
        <v>9.9319295000000007</v>
      </c>
      <c r="P26" s="295">
        <v>9.7975332999999996</v>
      </c>
      <c r="Q26" s="296">
        <v>5.3456402000000001</v>
      </c>
      <c r="R26" s="299">
        <v>5.2605877000000003</v>
      </c>
      <c r="S26" s="300">
        <v>1.4072355999999999</v>
      </c>
      <c r="T26" s="291">
        <v>1.4295</v>
      </c>
      <c r="U26" s="292">
        <v>1.4283659</v>
      </c>
      <c r="V26" s="293">
        <v>1.4518464</v>
      </c>
      <c r="W26" s="294">
        <v>43.819061300000001</v>
      </c>
      <c r="X26" s="295">
        <v>43.8338319</v>
      </c>
      <c r="Y26" s="296">
        <v>7.4268136</v>
      </c>
      <c r="Z26" s="297">
        <v>7.4244776999999997</v>
      </c>
      <c r="AA26" s="298">
        <v>7.5383304999999998</v>
      </c>
      <c r="AB26" s="295">
        <v>7.5405392999999998</v>
      </c>
      <c r="AC26" s="296">
        <v>5.2775907000000002</v>
      </c>
      <c r="AD26" s="301">
        <v>5.1937584000000001</v>
      </c>
    </row>
    <row r="27" spans="2:30">
      <c r="B27" s="285" t="s">
        <v>180</v>
      </c>
      <c r="C27" s="286">
        <v>999.27</v>
      </c>
      <c r="D27" s="287">
        <v>6</v>
      </c>
      <c r="E27" s="288">
        <v>0.37344640000000001</v>
      </c>
      <c r="F27" s="289">
        <v>0.41799999999999998</v>
      </c>
      <c r="G27" s="290">
        <v>1.4049399</v>
      </c>
      <c r="H27" s="291">
        <v>1.3705350999999999</v>
      </c>
      <c r="I27" s="292">
        <v>1.4304603</v>
      </c>
      <c r="J27" s="293">
        <v>1.3930948999999999</v>
      </c>
      <c r="K27" s="294">
        <v>30.2105821</v>
      </c>
      <c r="L27" s="295">
        <v>29.1729825</v>
      </c>
      <c r="M27" s="296">
        <v>9.0340845999999999</v>
      </c>
      <c r="N27" s="297">
        <v>8.7631140999999992</v>
      </c>
      <c r="O27" s="298">
        <v>9.1981867000000008</v>
      </c>
      <c r="P27" s="295">
        <v>8.9073595999999995</v>
      </c>
      <c r="Q27" s="296">
        <v>6.4302283999999998</v>
      </c>
      <c r="R27" s="299">
        <v>6.3939361000000003</v>
      </c>
      <c r="S27" s="300">
        <v>0.92440940000000005</v>
      </c>
      <c r="T27" s="291">
        <v>0.89793190000000001</v>
      </c>
      <c r="U27" s="292">
        <v>0.91721509999999995</v>
      </c>
      <c r="V27" s="293">
        <v>0.88948709999999997</v>
      </c>
      <c r="W27" s="294">
        <v>30.1563804</v>
      </c>
      <c r="X27" s="295">
        <v>29.0229307</v>
      </c>
      <c r="Y27" s="296">
        <v>5.4551933000000004</v>
      </c>
      <c r="Z27" s="297">
        <v>5.2781400999999999</v>
      </c>
      <c r="AA27" s="298">
        <v>5.4127377000000001</v>
      </c>
      <c r="AB27" s="295">
        <v>5.2285002</v>
      </c>
      <c r="AC27" s="296">
        <v>5.9012739999999999</v>
      </c>
      <c r="AD27" s="301">
        <v>5.8781071000000003</v>
      </c>
    </row>
    <row r="28" spans="2:30">
      <c r="B28" s="285" t="s">
        <v>265</v>
      </c>
      <c r="C28" s="286">
        <v>17536.54</v>
      </c>
      <c r="D28" s="287">
        <v>21</v>
      </c>
      <c r="E28" s="288">
        <v>0.68028040000000001</v>
      </c>
      <c r="F28" s="289">
        <v>0.67352380000000001</v>
      </c>
      <c r="G28" s="290">
        <v>1.3352116000000001</v>
      </c>
      <c r="H28" s="291">
        <v>1.3442586999999999</v>
      </c>
      <c r="I28" s="292">
        <v>1.3555828999999999</v>
      </c>
      <c r="J28" s="293">
        <v>1.3653679000000001</v>
      </c>
      <c r="K28" s="294">
        <v>29.811523099999999</v>
      </c>
      <c r="L28" s="295">
        <v>30.018522900000001</v>
      </c>
      <c r="M28" s="296">
        <v>8.9499692</v>
      </c>
      <c r="N28" s="297">
        <v>9.0030941000000002</v>
      </c>
      <c r="O28" s="298">
        <v>9.0865185999999998</v>
      </c>
      <c r="P28" s="295">
        <v>9.1444715999999993</v>
      </c>
      <c r="Q28" s="296">
        <v>6.7030342999999997</v>
      </c>
      <c r="R28" s="299">
        <v>6.6974415</v>
      </c>
      <c r="S28" s="300">
        <v>0.8675271</v>
      </c>
      <c r="T28" s="291">
        <v>0.87783829999999996</v>
      </c>
      <c r="U28" s="292">
        <v>0.85689839999999995</v>
      </c>
      <c r="V28" s="293">
        <v>0.86774059999999997</v>
      </c>
      <c r="W28" s="294">
        <v>29.4559666</v>
      </c>
      <c r="X28" s="295">
        <v>29.792587600000001</v>
      </c>
      <c r="Y28" s="296">
        <v>5.3647678000000001</v>
      </c>
      <c r="Z28" s="297">
        <v>5.4160456000000003</v>
      </c>
      <c r="AA28" s="298">
        <v>5.2990405999999997</v>
      </c>
      <c r="AB28" s="295">
        <v>5.353745</v>
      </c>
      <c r="AC28" s="296">
        <v>6.1839775000000001</v>
      </c>
      <c r="AD28" s="301">
        <v>6.1697531999999997</v>
      </c>
    </row>
    <row r="29" spans="2:30">
      <c r="B29" s="285" t="s">
        <v>266</v>
      </c>
      <c r="C29" s="286">
        <v>12859.84</v>
      </c>
      <c r="D29" s="287">
        <v>67</v>
      </c>
      <c r="E29" s="288">
        <v>0.77846439999999995</v>
      </c>
      <c r="F29" s="289">
        <v>0.84204480000000004</v>
      </c>
      <c r="G29" s="290">
        <v>1.3548633999999999</v>
      </c>
      <c r="H29" s="291">
        <v>1.3423419000000001</v>
      </c>
      <c r="I29" s="292">
        <v>1.3757965000000001</v>
      </c>
      <c r="J29" s="293">
        <v>1.3623312000000001</v>
      </c>
      <c r="K29" s="294">
        <v>28.896907800000001</v>
      </c>
      <c r="L29" s="295">
        <v>28.711806899999999</v>
      </c>
      <c r="M29" s="296">
        <v>8.6953700999999999</v>
      </c>
      <c r="N29" s="297">
        <v>8.6488048000000006</v>
      </c>
      <c r="O29" s="298">
        <v>8.8297170000000005</v>
      </c>
      <c r="P29" s="295">
        <v>8.7775973999999994</v>
      </c>
      <c r="Q29" s="296">
        <v>6.4178945000000001</v>
      </c>
      <c r="R29" s="299">
        <v>6.4430715000000003</v>
      </c>
      <c r="S29" s="300">
        <v>0.88090869999999999</v>
      </c>
      <c r="T29" s="291">
        <v>0.87848369999999998</v>
      </c>
      <c r="U29" s="292">
        <v>0.87161379999999999</v>
      </c>
      <c r="V29" s="293">
        <v>0.86908779999999997</v>
      </c>
      <c r="W29" s="294">
        <v>27.642499699999998</v>
      </c>
      <c r="X29" s="295">
        <v>27.512420500000001</v>
      </c>
      <c r="Y29" s="296">
        <v>5.0557052000000002</v>
      </c>
      <c r="Z29" s="297">
        <v>5.0347998</v>
      </c>
      <c r="AA29" s="298">
        <v>5.0023600000000004</v>
      </c>
      <c r="AB29" s="295">
        <v>4.9809498999999997</v>
      </c>
      <c r="AC29" s="296">
        <v>5.7391928999999999</v>
      </c>
      <c r="AD29" s="301">
        <v>5.7312386999999996</v>
      </c>
    </row>
    <row r="30" spans="2:30">
      <c r="B30" s="285" t="s">
        <v>155</v>
      </c>
      <c r="C30" s="286">
        <v>1398.14</v>
      </c>
      <c r="D30" s="287">
        <v>8</v>
      </c>
      <c r="E30" s="288">
        <v>0.59678379999999998</v>
      </c>
      <c r="F30" s="289">
        <v>0.76875000000000004</v>
      </c>
      <c r="G30" s="290">
        <v>1.3374307000000001</v>
      </c>
      <c r="H30" s="291">
        <v>1.3016734000000001</v>
      </c>
      <c r="I30" s="292">
        <v>1.3528941000000001</v>
      </c>
      <c r="J30" s="293">
        <v>1.3150721999999999</v>
      </c>
      <c r="K30" s="294">
        <v>21.4098598</v>
      </c>
      <c r="L30" s="295">
        <v>20.979505499999998</v>
      </c>
      <c r="M30" s="296">
        <v>6.6040479999999997</v>
      </c>
      <c r="N30" s="297">
        <v>6.4874286000000003</v>
      </c>
      <c r="O30" s="298">
        <v>6.6804041999999999</v>
      </c>
      <c r="P30" s="295">
        <v>6.5542071000000002</v>
      </c>
      <c r="Q30" s="296">
        <v>4.9378617</v>
      </c>
      <c r="R30" s="299">
        <v>4.9839143999999997</v>
      </c>
      <c r="S30" s="300">
        <v>0.92640409999999995</v>
      </c>
      <c r="T30" s="291">
        <v>0.90956599999999999</v>
      </c>
      <c r="U30" s="292">
        <v>0.92115219999999998</v>
      </c>
      <c r="V30" s="293">
        <v>0.90362339999999997</v>
      </c>
      <c r="W30" s="294">
        <v>22.379149000000002</v>
      </c>
      <c r="X30" s="295">
        <v>22.070941399999999</v>
      </c>
      <c r="Y30" s="296">
        <v>4.1452562999999998</v>
      </c>
      <c r="Z30" s="297">
        <v>4.0960194999999997</v>
      </c>
      <c r="AA30" s="298">
        <v>4.1217565</v>
      </c>
      <c r="AB30" s="295">
        <v>4.0692582000000002</v>
      </c>
      <c r="AC30" s="296">
        <v>4.4745660999999997</v>
      </c>
      <c r="AD30" s="301">
        <v>4.5032680000000003</v>
      </c>
    </row>
    <row r="31" spans="2:30">
      <c r="B31" s="285" t="s">
        <v>267</v>
      </c>
      <c r="C31" s="286">
        <v>7336.58</v>
      </c>
      <c r="D31" s="287">
        <v>18</v>
      </c>
      <c r="E31" s="288">
        <v>0.64114640000000001</v>
      </c>
      <c r="F31" s="289">
        <v>0.6798611</v>
      </c>
      <c r="G31" s="290">
        <v>1.241296</v>
      </c>
      <c r="H31" s="291">
        <v>1.2770455000000001</v>
      </c>
      <c r="I31" s="292">
        <v>1.2499137</v>
      </c>
      <c r="J31" s="293">
        <v>1.2872838</v>
      </c>
      <c r="K31" s="294">
        <v>17.179290200000001</v>
      </c>
      <c r="L31" s="295">
        <v>17.297141799999999</v>
      </c>
      <c r="M31" s="296">
        <v>5.3892062999999997</v>
      </c>
      <c r="N31" s="297">
        <v>5.4185116000000004</v>
      </c>
      <c r="O31" s="298">
        <v>5.4266211000000002</v>
      </c>
      <c r="P31" s="295">
        <v>5.4619530999999997</v>
      </c>
      <c r="Q31" s="296">
        <v>4.3415965999999999</v>
      </c>
      <c r="R31" s="299">
        <v>4.2430060000000003</v>
      </c>
      <c r="S31" s="300" t="s">
        <v>268</v>
      </c>
      <c r="T31" s="291" t="s">
        <v>268</v>
      </c>
      <c r="U31" s="292" t="s">
        <v>268</v>
      </c>
      <c r="V31" s="293" t="s">
        <v>268</v>
      </c>
      <c r="W31" s="294" t="s">
        <v>268</v>
      </c>
      <c r="X31" s="295" t="s">
        <v>268</v>
      </c>
      <c r="Y31" s="296" t="s">
        <v>268</v>
      </c>
      <c r="Z31" s="297" t="s">
        <v>268</v>
      </c>
      <c r="AA31" s="298" t="s">
        <v>268</v>
      </c>
      <c r="AB31" s="295" t="s">
        <v>268</v>
      </c>
      <c r="AC31" s="296" t="s">
        <v>268</v>
      </c>
      <c r="AD31" s="301" t="s">
        <v>269</v>
      </c>
    </row>
    <row r="32" spans="2:30">
      <c r="B32" s="285" t="s">
        <v>270</v>
      </c>
      <c r="C32" s="286">
        <v>714.43</v>
      </c>
      <c r="D32" s="287">
        <v>16</v>
      </c>
      <c r="E32" s="288">
        <v>0.25094319999999998</v>
      </c>
      <c r="F32" s="289">
        <v>0.26303130000000002</v>
      </c>
      <c r="G32" s="290">
        <v>1.2217252999999999</v>
      </c>
      <c r="H32" s="291">
        <v>1.2597997000000001</v>
      </c>
      <c r="I32" s="292">
        <v>1.2361835999999999</v>
      </c>
      <c r="J32" s="293">
        <v>1.2780411</v>
      </c>
      <c r="K32" s="294">
        <v>36.931236400000003</v>
      </c>
      <c r="L32" s="295">
        <v>37.749535299999998</v>
      </c>
      <c r="M32" s="296">
        <v>10.9162824</v>
      </c>
      <c r="N32" s="297">
        <v>11.1054298</v>
      </c>
      <c r="O32" s="298">
        <v>11.0454691</v>
      </c>
      <c r="P32" s="295">
        <v>11.266231899999999</v>
      </c>
      <c r="Q32" s="296">
        <v>8.9351363999999993</v>
      </c>
      <c r="R32" s="299">
        <v>8.8152345000000008</v>
      </c>
      <c r="S32" s="300">
        <v>0.87057110000000004</v>
      </c>
      <c r="T32" s="291">
        <v>0.89222690000000004</v>
      </c>
      <c r="U32" s="292">
        <v>0.85619299999999998</v>
      </c>
      <c r="V32" s="293">
        <v>0.87944330000000004</v>
      </c>
      <c r="W32" s="294">
        <v>39.996060399999998</v>
      </c>
      <c r="X32" s="295">
        <v>40.791370100000002</v>
      </c>
      <c r="Y32" s="296">
        <v>7.0773222000000002</v>
      </c>
      <c r="Z32" s="297">
        <v>7.1846271000000002</v>
      </c>
      <c r="AA32" s="298">
        <v>6.9604356000000003</v>
      </c>
      <c r="AB32" s="295">
        <v>7.0816876000000004</v>
      </c>
      <c r="AC32" s="296">
        <v>8.1295169000000005</v>
      </c>
      <c r="AD32" s="301">
        <v>8.0524661999999996</v>
      </c>
    </row>
    <row r="33" spans="2:30">
      <c r="B33" s="285" t="s">
        <v>271</v>
      </c>
      <c r="C33" s="286">
        <v>253.21</v>
      </c>
      <c r="D33" s="287">
        <v>9</v>
      </c>
      <c r="E33" s="288">
        <v>0.27743800000000002</v>
      </c>
      <c r="F33" s="289">
        <v>0.28416669999999999</v>
      </c>
      <c r="G33" s="290">
        <v>1.2503335</v>
      </c>
      <c r="H33" s="291">
        <v>1.2502821</v>
      </c>
      <c r="I33" s="292">
        <v>1.2659847</v>
      </c>
      <c r="J33" s="293">
        <v>1.2658227</v>
      </c>
      <c r="K33" s="294">
        <v>33.204259899999997</v>
      </c>
      <c r="L33" s="295">
        <v>32.9842078</v>
      </c>
      <c r="M33" s="296">
        <v>9.9047312999999999</v>
      </c>
      <c r="N33" s="297">
        <v>9.8457130999999993</v>
      </c>
      <c r="O33" s="298">
        <v>10.0287142</v>
      </c>
      <c r="P33" s="295">
        <v>9.9680920999999998</v>
      </c>
      <c r="Q33" s="296">
        <v>7.9216711999999996</v>
      </c>
      <c r="R33" s="299">
        <v>7.8747933999999997</v>
      </c>
      <c r="S33" s="300" t="s">
        <v>268</v>
      </c>
      <c r="T33" s="291" t="s">
        <v>268</v>
      </c>
      <c r="U33" s="292" t="s">
        <v>268</v>
      </c>
      <c r="V33" s="293" t="s">
        <v>268</v>
      </c>
      <c r="W33" s="294" t="s">
        <v>268</v>
      </c>
      <c r="X33" s="295" t="s">
        <v>268</v>
      </c>
      <c r="Y33" s="296" t="s">
        <v>268</v>
      </c>
      <c r="Z33" s="297" t="s">
        <v>268</v>
      </c>
      <c r="AA33" s="298" t="s">
        <v>268</v>
      </c>
      <c r="AB33" s="295" t="s">
        <v>268</v>
      </c>
      <c r="AC33" s="296" t="s">
        <v>268</v>
      </c>
      <c r="AD33" s="301" t="s">
        <v>269</v>
      </c>
    </row>
    <row r="34" spans="2:30">
      <c r="B34" s="302" t="s">
        <v>272</v>
      </c>
      <c r="C34" s="303">
        <v>123.38</v>
      </c>
      <c r="D34" s="304">
        <v>8</v>
      </c>
      <c r="E34" s="305">
        <v>1.0075000000000001</v>
      </c>
      <c r="F34" s="306">
        <v>1.0075000000000001</v>
      </c>
      <c r="G34" s="307">
        <v>1.2505435</v>
      </c>
      <c r="H34" s="308">
        <v>1.2460694000000001</v>
      </c>
      <c r="I34" s="309">
        <v>1.2690322999999999</v>
      </c>
      <c r="J34" s="310">
        <v>1.2640686000000001</v>
      </c>
      <c r="K34" s="311">
        <v>40.838306899999999</v>
      </c>
      <c r="L34" s="312">
        <v>40.664287100000003</v>
      </c>
      <c r="M34" s="313">
        <v>11.915569700000001</v>
      </c>
      <c r="N34" s="314">
        <v>11.874033799999999</v>
      </c>
      <c r="O34" s="315">
        <v>12.0917368</v>
      </c>
      <c r="P34" s="312">
        <v>12.045551</v>
      </c>
      <c r="Q34" s="313">
        <v>9.5283128999999995</v>
      </c>
      <c r="R34" s="316">
        <v>9.5291910000000009</v>
      </c>
      <c r="S34" s="317">
        <v>0.76809760000000005</v>
      </c>
      <c r="T34" s="308">
        <v>0.76625220000000005</v>
      </c>
      <c r="U34" s="309">
        <v>0.74534009999999995</v>
      </c>
      <c r="V34" s="310">
        <v>0.74337120000000001</v>
      </c>
      <c r="W34" s="311">
        <v>38.182583999999999</v>
      </c>
      <c r="X34" s="312">
        <v>38.085659499999998</v>
      </c>
      <c r="Y34" s="313">
        <v>6.8858987999999997</v>
      </c>
      <c r="Z34" s="314">
        <v>6.8721179000000001</v>
      </c>
      <c r="AA34" s="315">
        <v>6.6818803999999998</v>
      </c>
      <c r="AB34" s="312">
        <v>6.6669102999999996</v>
      </c>
      <c r="AC34" s="313">
        <v>8.9648748999999999</v>
      </c>
      <c r="AD34" s="318">
        <v>8.9684810000000006</v>
      </c>
    </row>
    <row r="35" spans="2:30">
      <c r="B35" s="285" t="s">
        <v>273</v>
      </c>
      <c r="C35" s="286">
        <v>26899.08</v>
      </c>
      <c r="D35" s="287">
        <v>29</v>
      </c>
      <c r="E35" s="288">
        <v>1.1262297999999999</v>
      </c>
      <c r="F35" s="289">
        <v>0.77434480000000006</v>
      </c>
      <c r="G35" s="290">
        <v>1.2464108</v>
      </c>
      <c r="H35" s="291">
        <v>1.2448718000000001</v>
      </c>
      <c r="I35" s="292">
        <v>1.2611565</v>
      </c>
      <c r="J35" s="293">
        <v>1.2594741</v>
      </c>
      <c r="K35" s="294">
        <v>32.7618887</v>
      </c>
      <c r="L35" s="295">
        <v>32.694524999999999</v>
      </c>
      <c r="M35" s="296">
        <v>9.7909459000000005</v>
      </c>
      <c r="N35" s="297">
        <v>9.7735424999999996</v>
      </c>
      <c r="O35" s="298">
        <v>9.9067773999999993</v>
      </c>
      <c r="P35" s="295">
        <v>9.8881853</v>
      </c>
      <c r="Q35" s="296">
        <v>7.8553119000000002</v>
      </c>
      <c r="R35" s="299">
        <v>7.8510432999999997</v>
      </c>
      <c r="S35" s="300">
        <v>0.87033700000000003</v>
      </c>
      <c r="T35" s="291">
        <v>0.87018099999999998</v>
      </c>
      <c r="U35" s="292">
        <v>0.85748990000000003</v>
      </c>
      <c r="V35" s="293">
        <v>0.85732779999999997</v>
      </c>
      <c r="W35" s="294">
        <v>35.016490099999999</v>
      </c>
      <c r="X35" s="295">
        <v>35.004895699999999</v>
      </c>
      <c r="Y35" s="296">
        <v>6.2811874000000003</v>
      </c>
      <c r="Z35" s="297">
        <v>6.2793970000000003</v>
      </c>
      <c r="AA35" s="298">
        <v>6.1884698</v>
      </c>
      <c r="AB35" s="295">
        <v>6.1866459999999996</v>
      </c>
      <c r="AC35" s="296">
        <v>7.2169599</v>
      </c>
      <c r="AD35" s="301">
        <v>7.2161967000000002</v>
      </c>
    </row>
    <row r="36" spans="2:30">
      <c r="B36" s="285" t="s">
        <v>100</v>
      </c>
      <c r="C36" s="286">
        <v>2699.91</v>
      </c>
      <c r="D36" s="287">
        <v>9</v>
      </c>
      <c r="E36" s="288">
        <v>0.59599990000000003</v>
      </c>
      <c r="F36" s="289">
        <v>0.66255560000000002</v>
      </c>
      <c r="G36" s="290">
        <v>1.2513597000000001</v>
      </c>
      <c r="H36" s="291">
        <v>1.2416278000000001</v>
      </c>
      <c r="I36" s="292">
        <v>1.2656989000000001</v>
      </c>
      <c r="J36" s="293">
        <v>1.2552076000000001</v>
      </c>
      <c r="K36" s="294">
        <v>29.178866299999999</v>
      </c>
      <c r="L36" s="295">
        <v>29.026762099999999</v>
      </c>
      <c r="M36" s="296">
        <v>8.8080823000000006</v>
      </c>
      <c r="N36" s="297">
        <v>8.7703289000000009</v>
      </c>
      <c r="O36" s="298">
        <v>8.9090132000000004</v>
      </c>
      <c r="P36" s="295">
        <v>8.8662507000000002</v>
      </c>
      <c r="Q36" s="296">
        <v>7.0388090999999999</v>
      </c>
      <c r="R36" s="299">
        <v>7.0635732000000004</v>
      </c>
      <c r="S36" s="300">
        <v>0.91524740000000004</v>
      </c>
      <c r="T36" s="291">
        <v>0.90947880000000003</v>
      </c>
      <c r="U36" s="292">
        <v>0.90685479999999996</v>
      </c>
      <c r="V36" s="293">
        <v>0.90075249999999996</v>
      </c>
      <c r="W36" s="294">
        <v>32.105189600000003</v>
      </c>
      <c r="X36" s="295">
        <v>31.950693000000001</v>
      </c>
      <c r="Y36" s="296">
        <v>5.7795259999999997</v>
      </c>
      <c r="Z36" s="297">
        <v>5.7570259999999998</v>
      </c>
      <c r="AA36" s="298">
        <v>5.7265293000000002</v>
      </c>
      <c r="AB36" s="295">
        <v>5.7017882999999996</v>
      </c>
      <c r="AC36" s="296">
        <v>6.3147145</v>
      </c>
      <c r="AD36" s="301">
        <v>6.3300279000000002</v>
      </c>
    </row>
    <row r="37" spans="2:30">
      <c r="B37" s="319" t="s">
        <v>274</v>
      </c>
      <c r="C37" s="320">
        <v>116339.56</v>
      </c>
      <c r="D37" s="321">
        <v>388</v>
      </c>
      <c r="E37" s="322">
        <v>0.83248230000000001</v>
      </c>
      <c r="F37" s="323">
        <v>0.71143469999999998</v>
      </c>
      <c r="G37" s="324">
        <v>1.2755516</v>
      </c>
      <c r="H37" s="325">
        <v>1.2395309000000001</v>
      </c>
      <c r="I37" s="326">
        <v>1.2902277</v>
      </c>
      <c r="J37" s="327">
        <v>1.2523133</v>
      </c>
      <c r="K37" s="328">
        <v>26.795442399999999</v>
      </c>
      <c r="L37" s="329">
        <v>28.100761299999998</v>
      </c>
      <c r="M37" s="330">
        <v>8.1413676000000006</v>
      </c>
      <c r="N37" s="331">
        <v>8.5173547000000003</v>
      </c>
      <c r="O37" s="332">
        <v>8.2350397999999991</v>
      </c>
      <c r="P37" s="329">
        <v>8.6051876000000007</v>
      </c>
      <c r="Q37" s="330">
        <v>6.382625</v>
      </c>
      <c r="R37" s="333">
        <v>6.8714338000000001</v>
      </c>
      <c r="S37" s="334">
        <v>0.86694479999999996</v>
      </c>
      <c r="T37" s="325">
        <v>0.8371459</v>
      </c>
      <c r="U37" s="326">
        <v>0.85671450000000005</v>
      </c>
      <c r="V37" s="327">
        <v>0.8246348</v>
      </c>
      <c r="W37" s="328">
        <v>27.9184108</v>
      </c>
      <c r="X37" s="329">
        <v>28.859358700000001</v>
      </c>
      <c r="Y37" s="330">
        <v>5.1079916000000001</v>
      </c>
      <c r="Z37" s="331">
        <v>5.2807260999999999</v>
      </c>
      <c r="AA37" s="332">
        <v>5.0477151999999998</v>
      </c>
      <c r="AB37" s="329">
        <v>5.2018053999999996</v>
      </c>
      <c r="AC37" s="330">
        <v>5.8919458999999996</v>
      </c>
      <c r="AD37" s="335">
        <v>6.3080113999999998</v>
      </c>
    </row>
    <row r="38" spans="2:30">
      <c r="B38" s="285" t="s">
        <v>89</v>
      </c>
      <c r="C38" s="286">
        <v>6512.03</v>
      </c>
      <c r="D38" s="287">
        <v>14</v>
      </c>
      <c r="E38" s="288">
        <v>0.74484130000000004</v>
      </c>
      <c r="F38" s="289">
        <v>0.83599999999999997</v>
      </c>
      <c r="G38" s="290">
        <v>1.1996625000000001</v>
      </c>
      <c r="H38" s="291">
        <v>1.1928422999999999</v>
      </c>
      <c r="I38" s="292">
        <v>1.2094813</v>
      </c>
      <c r="J38" s="293">
        <v>1.2021089</v>
      </c>
      <c r="K38" s="294">
        <v>27.2123955</v>
      </c>
      <c r="L38" s="295">
        <v>26.933356</v>
      </c>
      <c r="M38" s="296">
        <v>8.2857333999999998</v>
      </c>
      <c r="N38" s="297">
        <v>8.2104841000000004</v>
      </c>
      <c r="O38" s="298">
        <v>8.3535497000000003</v>
      </c>
      <c r="P38" s="295">
        <v>8.2742675000000006</v>
      </c>
      <c r="Q38" s="296">
        <v>6.9067205999999999</v>
      </c>
      <c r="R38" s="299">
        <v>6.8831262000000004</v>
      </c>
      <c r="S38" s="300">
        <v>0.85310600000000003</v>
      </c>
      <c r="T38" s="291">
        <v>0.85531939999999995</v>
      </c>
      <c r="U38" s="292">
        <v>0.84089749999999996</v>
      </c>
      <c r="V38" s="293">
        <v>0.8432404</v>
      </c>
      <c r="W38" s="294">
        <v>30.748264899999999</v>
      </c>
      <c r="X38" s="295">
        <v>30.786474599999998</v>
      </c>
      <c r="Y38" s="296">
        <v>5.5884099999999997</v>
      </c>
      <c r="Z38" s="297">
        <v>5.5935962999999997</v>
      </c>
      <c r="AA38" s="298">
        <v>5.5084363999999999</v>
      </c>
      <c r="AB38" s="295">
        <v>5.5146024000000002</v>
      </c>
      <c r="AC38" s="296">
        <v>6.5506634000000004</v>
      </c>
      <c r="AD38" s="301">
        <v>6.5397745</v>
      </c>
    </row>
    <row r="39" spans="2:30">
      <c r="B39" s="285" t="s">
        <v>275</v>
      </c>
      <c r="C39" s="286">
        <v>8295.6</v>
      </c>
      <c r="D39" s="287">
        <v>40</v>
      </c>
      <c r="E39" s="288">
        <v>1.1280416</v>
      </c>
      <c r="F39" s="289">
        <v>0.79102749999999999</v>
      </c>
      <c r="G39" s="290">
        <v>1.1532442000000001</v>
      </c>
      <c r="H39" s="291">
        <v>1.1389757</v>
      </c>
      <c r="I39" s="292">
        <v>1.1599192</v>
      </c>
      <c r="J39" s="293">
        <v>1.1444656</v>
      </c>
      <c r="K39" s="294">
        <v>29.348103299999998</v>
      </c>
      <c r="L39" s="295">
        <v>28.9360958</v>
      </c>
      <c r="M39" s="296">
        <v>8.905011</v>
      </c>
      <c r="N39" s="297">
        <v>8.7983364999999996</v>
      </c>
      <c r="O39" s="298">
        <v>8.9565529000000002</v>
      </c>
      <c r="P39" s="295">
        <v>8.8407447999999995</v>
      </c>
      <c r="Q39" s="296">
        <v>7.7217044000000001</v>
      </c>
      <c r="R39" s="299">
        <v>7.7247801000000003</v>
      </c>
      <c r="S39" s="300">
        <v>0.73489119999999997</v>
      </c>
      <c r="T39" s="291">
        <v>0.7224486</v>
      </c>
      <c r="U39" s="292">
        <v>0.71597310000000003</v>
      </c>
      <c r="V39" s="293">
        <v>0.70296899999999996</v>
      </c>
      <c r="W39" s="294">
        <v>27.3740989</v>
      </c>
      <c r="X39" s="295">
        <v>26.805121700000001</v>
      </c>
      <c r="Y39" s="296">
        <v>5.0891735999999996</v>
      </c>
      <c r="Z39" s="297">
        <v>4.9990161999999998</v>
      </c>
      <c r="AA39" s="298">
        <v>4.958164</v>
      </c>
      <c r="AB39" s="295">
        <v>4.8642268</v>
      </c>
      <c r="AC39" s="296">
        <v>6.9250705999999997</v>
      </c>
      <c r="AD39" s="301">
        <v>6.9195462000000001</v>
      </c>
    </row>
    <row r="40" spans="2:30">
      <c r="B40" s="285" t="s">
        <v>199</v>
      </c>
      <c r="C40" s="286">
        <v>202.55</v>
      </c>
      <c r="D40" s="287">
        <v>5</v>
      </c>
      <c r="E40" s="288">
        <v>1.6575</v>
      </c>
      <c r="F40" s="289">
        <v>1.6575</v>
      </c>
      <c r="G40" s="290">
        <v>1.1301604000000001</v>
      </c>
      <c r="H40" s="291">
        <v>1.1230381</v>
      </c>
      <c r="I40" s="292">
        <v>1.1354909</v>
      </c>
      <c r="J40" s="293">
        <v>1.1277166999999999</v>
      </c>
      <c r="K40" s="294">
        <v>33.279470600000003</v>
      </c>
      <c r="L40" s="295">
        <v>33.105373100000001</v>
      </c>
      <c r="M40" s="296">
        <v>10.002242000000001</v>
      </c>
      <c r="N40" s="297">
        <v>9.9599872999999999</v>
      </c>
      <c r="O40" s="298">
        <v>10.0494187</v>
      </c>
      <c r="P40" s="295">
        <v>10.0014802</v>
      </c>
      <c r="Q40" s="296">
        <v>8.8502854000000006</v>
      </c>
      <c r="R40" s="299">
        <v>8.8687880999999997</v>
      </c>
      <c r="S40" s="300" t="s">
        <v>268</v>
      </c>
      <c r="T40" s="291" t="s">
        <v>268</v>
      </c>
      <c r="U40" s="292" t="s">
        <v>268</v>
      </c>
      <c r="V40" s="293" t="s">
        <v>268</v>
      </c>
      <c r="W40" s="294" t="s">
        <v>268</v>
      </c>
      <c r="X40" s="295" t="s">
        <v>268</v>
      </c>
      <c r="Y40" s="296" t="s">
        <v>268</v>
      </c>
      <c r="Z40" s="297" t="s">
        <v>268</v>
      </c>
      <c r="AA40" s="298" t="s">
        <v>268</v>
      </c>
      <c r="AB40" s="295" t="s">
        <v>268</v>
      </c>
      <c r="AC40" s="296" t="s">
        <v>268</v>
      </c>
      <c r="AD40" s="301" t="s">
        <v>269</v>
      </c>
    </row>
    <row r="41" spans="2:30">
      <c r="B41" s="285" t="s">
        <v>276</v>
      </c>
      <c r="C41" s="286">
        <v>18741.099999999999</v>
      </c>
      <c r="D41" s="287">
        <v>10</v>
      </c>
      <c r="E41" s="288"/>
      <c r="F41" s="289"/>
      <c r="G41" s="290" t="s">
        <v>268</v>
      </c>
      <c r="H41" s="291">
        <v>1.0711135000000001</v>
      </c>
      <c r="I41" s="292" t="s">
        <v>268</v>
      </c>
      <c r="J41" s="293">
        <v>1.0711765</v>
      </c>
      <c r="K41" s="294" t="s">
        <v>268</v>
      </c>
      <c r="L41" s="295">
        <v>29.5747313</v>
      </c>
      <c r="M41" s="296" t="s">
        <v>268</v>
      </c>
      <c r="N41" s="297">
        <v>9.0196184000000006</v>
      </c>
      <c r="O41" s="298" t="s">
        <v>268</v>
      </c>
      <c r="P41" s="295">
        <v>9.0201492999999999</v>
      </c>
      <c r="Q41" s="296" t="s">
        <v>268</v>
      </c>
      <c r="R41" s="299">
        <v>8.4207867000000007</v>
      </c>
      <c r="S41" s="300" t="s">
        <v>268</v>
      </c>
      <c r="T41" s="291">
        <v>0.70701749999999997</v>
      </c>
      <c r="U41" s="292" t="s">
        <v>268</v>
      </c>
      <c r="V41" s="293">
        <v>0.68447329999999995</v>
      </c>
      <c r="W41" s="294" t="s">
        <v>268</v>
      </c>
      <c r="X41" s="295">
        <v>29.1907082</v>
      </c>
      <c r="Y41" s="296" t="s">
        <v>268</v>
      </c>
      <c r="Z41" s="297">
        <v>5.4289623999999996</v>
      </c>
      <c r="AA41" s="298" t="s">
        <v>268</v>
      </c>
      <c r="AB41" s="295">
        <v>5.2558531999999998</v>
      </c>
      <c r="AC41" s="296" t="s">
        <v>268</v>
      </c>
      <c r="AD41" s="301">
        <v>7.6786820999999996</v>
      </c>
    </row>
    <row r="42" spans="2:30">
      <c r="B42" s="519" t="s">
        <v>188</v>
      </c>
      <c r="C42" s="286">
        <v>555.65</v>
      </c>
      <c r="D42" s="287">
        <v>13</v>
      </c>
      <c r="E42" s="288">
        <v>0.58135340000000002</v>
      </c>
      <c r="F42" s="289">
        <v>0.85038460000000005</v>
      </c>
      <c r="G42" s="290" t="s">
        <v>268</v>
      </c>
      <c r="H42" s="291">
        <v>1.0452375</v>
      </c>
      <c r="I42" s="292" t="s">
        <v>268</v>
      </c>
      <c r="J42" s="293">
        <v>1.0432300999999999</v>
      </c>
      <c r="K42" s="294" t="s">
        <v>268</v>
      </c>
      <c r="L42" s="295">
        <v>27.527574900000001</v>
      </c>
      <c r="M42" s="296" t="s">
        <v>268</v>
      </c>
      <c r="N42" s="297">
        <v>8.4592065999999999</v>
      </c>
      <c r="O42" s="298" t="s">
        <v>268</v>
      </c>
      <c r="P42" s="295">
        <v>8.4429608999999992</v>
      </c>
      <c r="Q42" s="296" t="s">
        <v>268</v>
      </c>
      <c r="R42" s="299">
        <v>8.0930955000000004</v>
      </c>
      <c r="S42" s="300"/>
      <c r="T42" s="291"/>
      <c r="U42" s="292"/>
      <c r="V42" s="293"/>
      <c r="W42" s="294"/>
      <c r="X42" s="295"/>
      <c r="Y42" s="296"/>
      <c r="Z42" s="297"/>
      <c r="AA42" s="298"/>
      <c r="AB42" s="295"/>
      <c r="AC42" s="296"/>
      <c r="AD42" s="301"/>
    </row>
    <row r="43" spans="2:30">
      <c r="B43" s="285" t="s">
        <v>277</v>
      </c>
      <c r="C43" s="286">
        <v>1355.14</v>
      </c>
      <c r="D43" s="287">
        <v>22</v>
      </c>
      <c r="E43" s="288">
        <v>0.24265059999999999</v>
      </c>
      <c r="F43" s="289">
        <v>0.38769999999999999</v>
      </c>
      <c r="G43" s="290">
        <v>0.97161869999999995</v>
      </c>
      <c r="H43" s="291">
        <v>0.99513249999999998</v>
      </c>
      <c r="I43" s="292">
        <v>0.9649276</v>
      </c>
      <c r="J43" s="293">
        <v>0.99017449999999996</v>
      </c>
      <c r="K43" s="294">
        <v>23.398552899999999</v>
      </c>
      <c r="L43" s="295">
        <v>23.774833999999998</v>
      </c>
      <c r="M43" s="296">
        <v>7.3100689000000001</v>
      </c>
      <c r="N43" s="297">
        <v>7.4055362000000002</v>
      </c>
      <c r="O43" s="298">
        <v>7.2597274000000001</v>
      </c>
      <c r="P43" s="295">
        <v>7.3686397000000001</v>
      </c>
      <c r="Q43" s="296">
        <v>7.5235984</v>
      </c>
      <c r="R43" s="299">
        <v>7.4417587999999997</v>
      </c>
      <c r="S43" s="300">
        <v>0.71941820000000001</v>
      </c>
      <c r="T43" s="291">
        <v>0.74461619999999995</v>
      </c>
      <c r="U43" s="292">
        <v>0.70092279999999996</v>
      </c>
      <c r="V43" s="293">
        <v>0.72743809999999998</v>
      </c>
      <c r="W43" s="294">
        <v>25.1859766</v>
      </c>
      <c r="X43" s="295">
        <v>25.949181100000001</v>
      </c>
      <c r="Y43" s="296">
        <v>4.7163013999999999</v>
      </c>
      <c r="Z43" s="297">
        <v>4.8337899999999996</v>
      </c>
      <c r="AA43" s="298">
        <v>4.5950511000000001</v>
      </c>
      <c r="AB43" s="295">
        <v>4.7222752999999997</v>
      </c>
      <c r="AC43" s="296">
        <v>6.5557160999999997</v>
      </c>
      <c r="AD43" s="301">
        <v>6.4916529000000001</v>
      </c>
    </row>
    <row r="44" spans="2:30">
      <c r="B44" s="285" t="s">
        <v>184</v>
      </c>
      <c r="C44" s="286">
        <v>1663.41</v>
      </c>
      <c r="D44" s="287">
        <v>3</v>
      </c>
      <c r="E44" s="288">
        <v>1.4296485000000001</v>
      </c>
      <c r="F44" s="289">
        <v>1.3959999999999999</v>
      </c>
      <c r="G44" s="290">
        <v>0.985981</v>
      </c>
      <c r="H44" s="291">
        <v>0.98220350000000001</v>
      </c>
      <c r="I44" s="292">
        <v>0.97735030000000001</v>
      </c>
      <c r="J44" s="293">
        <v>0.9731997</v>
      </c>
      <c r="K44" s="294">
        <v>31.0048508</v>
      </c>
      <c r="L44" s="295">
        <v>30.945388300000001</v>
      </c>
      <c r="M44" s="296">
        <v>9.5029517999999999</v>
      </c>
      <c r="N44" s="297">
        <v>9.4902073999999992</v>
      </c>
      <c r="O44" s="298">
        <v>9.4197687000000005</v>
      </c>
      <c r="P44" s="295">
        <v>9.4032111</v>
      </c>
      <c r="Q44" s="296">
        <v>9.6380678999999994</v>
      </c>
      <c r="R44" s="299">
        <v>9.6621599000000007</v>
      </c>
      <c r="S44" s="300">
        <v>0.68678450000000002</v>
      </c>
      <c r="T44" s="291">
        <v>0.68572460000000002</v>
      </c>
      <c r="U44" s="292">
        <v>0.65927729999999996</v>
      </c>
      <c r="V44" s="293">
        <v>0.6581089</v>
      </c>
      <c r="W44" s="294">
        <v>32.438335100000003</v>
      </c>
      <c r="X44" s="295">
        <v>32.425760099999998</v>
      </c>
      <c r="Y44" s="296">
        <v>6.0209522</v>
      </c>
      <c r="Z44" s="297">
        <v>6.0202403000000002</v>
      </c>
      <c r="AA44" s="298">
        <v>5.7798002000000004</v>
      </c>
      <c r="AB44" s="295">
        <v>5.7777913999999999</v>
      </c>
      <c r="AC44" s="296">
        <v>8.7668727000000004</v>
      </c>
      <c r="AD44" s="301">
        <v>8.7793849999999996</v>
      </c>
    </row>
    <row r="45" spans="2:30">
      <c r="B45" s="285" t="s">
        <v>125</v>
      </c>
      <c r="C45" s="286">
        <v>1382.75</v>
      </c>
      <c r="D45" s="287">
        <v>16</v>
      </c>
      <c r="E45" s="288">
        <v>0.34820000000000001</v>
      </c>
      <c r="F45" s="289">
        <v>0.48375750000000001</v>
      </c>
      <c r="G45" s="290">
        <v>0.97583339999999996</v>
      </c>
      <c r="H45" s="291">
        <v>0.94773750000000001</v>
      </c>
      <c r="I45" s="292">
        <v>0.97360519999999995</v>
      </c>
      <c r="J45" s="293">
        <v>0.94458299999999995</v>
      </c>
      <c r="K45" s="294">
        <v>11.209945599999999</v>
      </c>
      <c r="L45" s="295">
        <v>10.911794199999999</v>
      </c>
      <c r="M45" s="296">
        <v>3.6133685</v>
      </c>
      <c r="N45" s="297">
        <v>3.5241772999999998</v>
      </c>
      <c r="O45" s="298">
        <v>3.6051179000000002</v>
      </c>
      <c r="P45" s="295">
        <v>3.5124474000000001</v>
      </c>
      <c r="Q45" s="296">
        <v>3.7028541000000001</v>
      </c>
      <c r="R45" s="299">
        <v>3.7185163000000001</v>
      </c>
      <c r="S45" s="300">
        <v>0.7150801</v>
      </c>
      <c r="T45" s="291">
        <v>0.70327669999999998</v>
      </c>
      <c r="U45" s="292">
        <v>0.70652239999999999</v>
      </c>
      <c r="V45" s="293">
        <v>0.69440049999999998</v>
      </c>
      <c r="W45" s="294">
        <v>11.9479747</v>
      </c>
      <c r="X45" s="295">
        <v>11.8346269</v>
      </c>
      <c r="Y45" s="296">
        <v>2.3106027999999998</v>
      </c>
      <c r="Z45" s="297">
        <v>2.2911469000000002</v>
      </c>
      <c r="AA45" s="298">
        <v>2.2829507000000002</v>
      </c>
      <c r="AB45" s="295">
        <v>2.2622298999999999</v>
      </c>
      <c r="AC45" s="296">
        <v>3.2312500000000002</v>
      </c>
      <c r="AD45" s="301">
        <v>3.2578170000000002</v>
      </c>
    </row>
    <row r="46" spans="2:30">
      <c r="B46" s="285" t="s">
        <v>50</v>
      </c>
      <c r="C46" s="286">
        <v>963.57</v>
      </c>
      <c r="D46" s="287">
        <v>17</v>
      </c>
      <c r="E46" s="288">
        <v>0.60896600000000001</v>
      </c>
      <c r="F46" s="289">
        <v>0.78891180000000005</v>
      </c>
      <c r="G46" s="290">
        <v>0.89825049999999995</v>
      </c>
      <c r="H46" s="291">
        <v>0.85172320000000001</v>
      </c>
      <c r="I46" s="292">
        <v>0.8889167</v>
      </c>
      <c r="J46" s="293">
        <v>0.83930400000000005</v>
      </c>
      <c r="K46" s="294">
        <v>18.2451984</v>
      </c>
      <c r="L46" s="295">
        <v>18.148700600000002</v>
      </c>
      <c r="M46" s="296">
        <v>5.8056505999999999</v>
      </c>
      <c r="N46" s="297">
        <v>5.8011382999999999</v>
      </c>
      <c r="O46" s="298">
        <v>5.7453238000000004</v>
      </c>
      <c r="P46" s="295">
        <v>5.7165504</v>
      </c>
      <c r="Q46" s="296">
        <v>6.4632870000000002</v>
      </c>
      <c r="R46" s="299">
        <v>6.8110607999999999</v>
      </c>
      <c r="S46" s="300">
        <v>0.65830699999999998</v>
      </c>
      <c r="T46" s="291">
        <v>0.64413670000000001</v>
      </c>
      <c r="U46" s="292">
        <v>0.63722800000000002</v>
      </c>
      <c r="V46" s="293">
        <v>0.62175429999999998</v>
      </c>
      <c r="W46" s="294">
        <v>23.086384899999999</v>
      </c>
      <c r="X46" s="295">
        <v>23.279965000000001</v>
      </c>
      <c r="Y46" s="296">
        <v>4.3821405000000002</v>
      </c>
      <c r="Z46" s="297">
        <v>4.4284723000000001</v>
      </c>
      <c r="AA46" s="298">
        <v>4.2418243000000002</v>
      </c>
      <c r="AB46" s="295">
        <v>4.2745923000000001</v>
      </c>
      <c r="AC46" s="296">
        <v>6.6566818999999997</v>
      </c>
      <c r="AD46" s="301">
        <v>6.8750501000000002</v>
      </c>
    </row>
    <row r="47" spans="2:30" ht="14.25" thickBot="1">
      <c r="B47" s="336" t="s">
        <v>119</v>
      </c>
      <c r="C47" s="337">
        <v>4867.7</v>
      </c>
      <c r="D47" s="338">
        <v>36</v>
      </c>
      <c r="E47" s="339">
        <v>0.33193650000000002</v>
      </c>
      <c r="F47" s="340">
        <v>0.50046919999999995</v>
      </c>
      <c r="G47" s="341">
        <v>0.78329870000000001</v>
      </c>
      <c r="H47" s="342">
        <v>0.80121140000000002</v>
      </c>
      <c r="I47" s="343">
        <v>0.77623169999999997</v>
      </c>
      <c r="J47" s="344">
        <v>0.79431220000000002</v>
      </c>
      <c r="K47" s="345">
        <v>7.8243026000000002</v>
      </c>
      <c r="L47" s="346">
        <v>8.3221611000000006</v>
      </c>
      <c r="M47" s="347">
        <v>2.5660409</v>
      </c>
      <c r="N47" s="348">
        <v>2.7239274999999998</v>
      </c>
      <c r="O47" s="349">
        <v>2.5428899</v>
      </c>
      <c r="P47" s="346">
        <v>2.7004717999999999</v>
      </c>
      <c r="Q47" s="347">
        <v>3.2759418</v>
      </c>
      <c r="R47" s="350">
        <v>3.3997611000000001</v>
      </c>
      <c r="S47" s="351">
        <v>0.80096599999999996</v>
      </c>
      <c r="T47" s="342">
        <v>0.82847479999999996</v>
      </c>
      <c r="U47" s="343">
        <v>0.79491460000000003</v>
      </c>
      <c r="V47" s="344">
        <v>0.82298499999999997</v>
      </c>
      <c r="W47" s="345">
        <v>12.158601900000001</v>
      </c>
      <c r="X47" s="346">
        <v>12.6961157</v>
      </c>
      <c r="Y47" s="347">
        <v>2.3390825</v>
      </c>
      <c r="Z47" s="348">
        <v>2.4354347999999999</v>
      </c>
      <c r="AA47" s="349">
        <v>2.3214103000000001</v>
      </c>
      <c r="AB47" s="346">
        <v>2.4192968000000001</v>
      </c>
      <c r="AC47" s="347">
        <v>2.9203266000000001</v>
      </c>
      <c r="AD47" s="352">
        <v>2.9396608</v>
      </c>
    </row>
    <row r="48" spans="2:30" ht="7.15" customHeight="1" thickTop="1">
      <c r="B48" s="353"/>
      <c r="C48" s="354"/>
      <c r="D48" s="355"/>
      <c r="E48" s="356"/>
      <c r="F48" s="356"/>
      <c r="G48" s="357"/>
      <c r="H48" s="357"/>
      <c r="I48" s="357"/>
      <c r="J48" s="357"/>
      <c r="K48" s="358"/>
      <c r="L48" s="358"/>
      <c r="M48" s="358"/>
      <c r="N48" s="358"/>
      <c r="O48" s="358"/>
      <c r="P48" s="358"/>
      <c r="Q48" s="358"/>
      <c r="R48" s="358"/>
      <c r="S48" s="357"/>
      <c r="T48" s="357"/>
      <c r="U48" s="357"/>
      <c r="V48" s="357"/>
      <c r="W48" s="358"/>
      <c r="X48" s="358"/>
      <c r="Y48" s="358"/>
      <c r="Z48" s="358"/>
      <c r="AA48" s="358"/>
      <c r="AB48" s="358"/>
      <c r="AC48" s="358"/>
      <c r="AD48" s="358"/>
    </row>
    <row r="49" spans="2:30" ht="13.15" customHeight="1">
      <c r="B49" s="359" t="s">
        <v>59</v>
      </c>
      <c r="C49" s="360">
        <v>2114.42</v>
      </c>
      <c r="D49" s="361">
        <v>20</v>
      </c>
      <c r="E49" s="356"/>
      <c r="F49" s="356"/>
      <c r="G49" s="357"/>
      <c r="H49" s="357"/>
      <c r="I49" s="358"/>
      <c r="J49" s="358"/>
      <c r="K49" s="358"/>
      <c r="L49" s="358"/>
      <c r="M49" s="358"/>
      <c r="N49" s="358"/>
      <c r="O49" s="358"/>
      <c r="P49" s="358"/>
      <c r="Q49" s="358"/>
      <c r="R49" s="358"/>
      <c r="S49" s="357"/>
      <c r="T49" s="357"/>
      <c r="U49" s="357"/>
      <c r="V49" s="357"/>
      <c r="W49" s="358"/>
      <c r="X49" s="358"/>
      <c r="Y49" s="358"/>
      <c r="Z49" s="358"/>
      <c r="AA49" s="358"/>
      <c r="AB49" s="358"/>
      <c r="AC49" s="358"/>
      <c r="AD49" s="358"/>
    </row>
    <row r="50" spans="2:30" ht="13.15" customHeight="1">
      <c r="B50" s="362" t="s">
        <v>278</v>
      </c>
      <c r="C50" s="360">
        <v>987.85</v>
      </c>
      <c r="D50" s="361">
        <v>35</v>
      </c>
      <c r="E50" s="356"/>
      <c r="F50" s="356"/>
      <c r="G50" s="357"/>
      <c r="H50" s="357"/>
      <c r="I50" s="358"/>
      <c r="J50" s="358"/>
      <c r="K50" s="358"/>
      <c r="L50" s="358"/>
      <c r="M50" s="358"/>
      <c r="N50" s="358"/>
      <c r="O50" s="358"/>
      <c r="P50" s="358"/>
      <c r="Q50" s="358"/>
      <c r="R50" s="358"/>
      <c r="S50" s="357"/>
      <c r="T50" s="357"/>
      <c r="U50" s="357"/>
      <c r="V50" s="357"/>
      <c r="W50" s="358"/>
      <c r="X50" s="358"/>
      <c r="Y50" s="358"/>
      <c r="Z50" s="358"/>
      <c r="AA50" s="358"/>
      <c r="AB50" s="358"/>
      <c r="AC50" s="358"/>
      <c r="AD50" s="358"/>
    </row>
    <row r="51" spans="2:30" ht="13.15" customHeight="1">
      <c r="B51" s="359" t="s">
        <v>148</v>
      </c>
      <c r="C51" s="360">
        <v>678.44</v>
      </c>
      <c r="D51" s="361">
        <v>26</v>
      </c>
      <c r="E51" s="356"/>
      <c r="F51" s="356"/>
      <c r="G51" s="357"/>
      <c r="H51" s="357"/>
      <c r="I51" s="358"/>
      <c r="J51" s="358"/>
      <c r="K51" s="358"/>
      <c r="L51" s="358"/>
      <c r="M51" s="358"/>
      <c r="N51" s="358"/>
      <c r="O51" s="358"/>
      <c r="P51" s="358"/>
      <c r="Q51" s="358"/>
      <c r="R51" s="358"/>
      <c r="S51" s="357"/>
      <c r="T51" s="357"/>
      <c r="U51" s="357"/>
      <c r="V51" s="357"/>
      <c r="W51" s="358"/>
      <c r="X51" s="358"/>
      <c r="Y51" s="358"/>
      <c r="Z51" s="358"/>
      <c r="AA51" s="358"/>
      <c r="AB51" s="358"/>
      <c r="AC51" s="358"/>
      <c r="AD51" s="358"/>
    </row>
    <row r="52" spans="2:30" ht="28.15" customHeight="1">
      <c r="B52" s="363" t="s">
        <v>279</v>
      </c>
      <c r="C52" s="360">
        <v>246.29</v>
      </c>
      <c r="D52" s="361">
        <v>33</v>
      </c>
      <c r="E52" s="356"/>
      <c r="F52" s="356"/>
      <c r="G52" s="357"/>
      <c r="H52" s="357"/>
      <c r="I52" s="358"/>
      <c r="J52" s="358"/>
      <c r="K52" s="358"/>
      <c r="L52" s="358"/>
      <c r="M52" s="358"/>
      <c r="N52" s="358"/>
      <c r="O52" s="358"/>
      <c r="P52" s="358"/>
      <c r="Q52" s="358"/>
      <c r="R52" s="358"/>
      <c r="S52" s="357"/>
      <c r="T52" s="357"/>
      <c r="U52" s="357"/>
      <c r="V52" s="357"/>
      <c r="W52" s="358"/>
      <c r="X52" s="358"/>
      <c r="Y52" s="358"/>
      <c r="Z52" s="358"/>
      <c r="AA52" s="358"/>
      <c r="AB52" s="358"/>
      <c r="AC52" s="358"/>
      <c r="AD52" s="358"/>
    </row>
    <row r="53" spans="2:30" ht="13.15" customHeight="1">
      <c r="B53" s="359" t="s">
        <v>280</v>
      </c>
      <c r="C53" s="360">
        <v>27.39</v>
      </c>
      <c r="D53" s="361">
        <v>10</v>
      </c>
      <c r="E53" s="356"/>
      <c r="F53" s="356"/>
      <c r="G53" s="364"/>
      <c r="H53" s="357"/>
      <c r="I53" s="358"/>
      <c r="J53" s="358"/>
      <c r="K53" s="358"/>
      <c r="L53" s="358"/>
      <c r="M53" s="358"/>
      <c r="N53" s="358"/>
      <c r="O53" s="358"/>
      <c r="P53" s="358"/>
      <c r="Q53" s="358"/>
      <c r="R53" s="358"/>
      <c r="S53" s="357"/>
      <c r="T53" s="357"/>
      <c r="U53" s="357"/>
      <c r="V53" s="357"/>
      <c r="W53" s="358"/>
      <c r="X53" s="358"/>
      <c r="Y53" s="358"/>
      <c r="Z53" s="358"/>
      <c r="AA53" s="358"/>
      <c r="AB53" s="358"/>
      <c r="AC53" s="358"/>
      <c r="AD53" s="358"/>
    </row>
    <row r="54" spans="2:30" ht="13.15" customHeight="1">
      <c r="B54" s="336" t="s">
        <v>281</v>
      </c>
      <c r="C54" s="337">
        <v>21.41</v>
      </c>
      <c r="D54" s="338">
        <v>3</v>
      </c>
      <c r="E54" s="356"/>
      <c r="F54" s="356"/>
      <c r="G54" s="357"/>
      <c r="H54" s="357"/>
      <c r="I54" s="358"/>
      <c r="J54" s="358"/>
      <c r="K54" s="358"/>
      <c r="L54" s="358"/>
      <c r="M54" s="358"/>
      <c r="N54" s="358"/>
      <c r="O54" s="358"/>
      <c r="P54" s="358"/>
      <c r="Q54" s="358"/>
      <c r="R54" s="358"/>
      <c r="S54" s="357"/>
      <c r="T54" s="357"/>
      <c r="U54" s="357"/>
      <c r="V54" s="357"/>
      <c r="W54" s="358"/>
      <c r="X54" s="358"/>
      <c r="Y54" s="358"/>
      <c r="Z54" s="358"/>
      <c r="AA54" s="358"/>
      <c r="AB54" s="358"/>
      <c r="AC54" s="358"/>
      <c r="AD54" s="358"/>
    </row>
    <row r="55" spans="2:30" ht="6" customHeight="1"/>
    <row r="56" spans="2:30">
      <c r="B56" s="365" t="s">
        <v>282</v>
      </c>
      <c r="D56"/>
      <c r="E56"/>
      <c r="F56"/>
    </row>
    <row r="58" spans="2:30">
      <c r="C58" s="505"/>
      <c r="D58" s="506"/>
    </row>
    <row r="59" spans="2:30">
      <c r="D59" s="507"/>
    </row>
    <row r="60" spans="2:30">
      <c r="C60" s="505"/>
      <c r="D60" s="506"/>
    </row>
  </sheetData>
  <mergeCells count="51">
    <mergeCell ref="Z24:Z25"/>
    <mergeCell ref="AA24:AA25"/>
    <mergeCell ref="W19:X21"/>
    <mergeCell ref="Y19:AB19"/>
    <mergeCell ref="S22:AD22"/>
    <mergeCell ref="W23:W25"/>
    <mergeCell ref="Y24:Y25"/>
    <mergeCell ref="X23:X25"/>
    <mergeCell ref="S24:S25"/>
    <mergeCell ref="AB24:AB25"/>
    <mergeCell ref="AC24:AC25"/>
    <mergeCell ref="AD24:AD25"/>
    <mergeCell ref="T24:T25"/>
    <mergeCell ref="AC19:AD21"/>
    <mergeCell ref="Y20:Z21"/>
    <mergeCell ref="U24:U25"/>
    <mergeCell ref="V24:V25"/>
    <mergeCell ref="U20:V21"/>
    <mergeCell ref="N24:N25"/>
    <mergeCell ref="O24:O25"/>
    <mergeCell ref="P24:P25"/>
    <mergeCell ref="Q24:Q25"/>
    <mergeCell ref="R24:R25"/>
    <mergeCell ref="B18:B25"/>
    <mergeCell ref="C18:D21"/>
    <mergeCell ref="E18:F21"/>
    <mergeCell ref="G18:R18"/>
    <mergeCell ref="C22:C25"/>
    <mergeCell ref="D22:D25"/>
    <mergeCell ref="E22:E25"/>
    <mergeCell ref="F22:F25"/>
    <mergeCell ref="G22:R22"/>
    <mergeCell ref="G24:G25"/>
    <mergeCell ref="H24:H25"/>
    <mergeCell ref="I24:I25"/>
    <mergeCell ref="J24:J25"/>
    <mergeCell ref="M24:M25"/>
    <mergeCell ref="K23:K25"/>
    <mergeCell ref="L23:L25"/>
    <mergeCell ref="S18:AD18"/>
    <mergeCell ref="G19:J19"/>
    <mergeCell ref="K19:L21"/>
    <mergeCell ref="M19:P19"/>
    <mergeCell ref="Q19:R21"/>
    <mergeCell ref="S19:V19"/>
    <mergeCell ref="AA20:AB21"/>
    <mergeCell ref="G20:H21"/>
    <mergeCell ref="I20:J21"/>
    <mergeCell ref="M20:N21"/>
    <mergeCell ref="O20:P21"/>
    <mergeCell ref="S20:T21"/>
  </mergeCells>
  <phoneticPr fontId="2"/>
  <pageMargins left="0.70866141732283472" right="0.70866141732283472" top="0.74803149606299213" bottom="0.74803149606299213" header="0.31496062992125984" footer="0.31496062992125984"/>
  <pageSetup paperSize="8" scale="90" orientation="landscape" r:id="rId1"/>
  <headerFooter>
    <oddHeader>&amp;L&amp;F  &amp;A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47"/>
  <sheetViews>
    <sheetView workbookViewId="0"/>
  </sheetViews>
  <sheetFormatPr defaultRowHeight="13.5"/>
  <cols>
    <col min="1" max="1" width="2.875" customWidth="1"/>
    <col min="2" max="2" width="31.875" customWidth="1"/>
    <col min="3" max="3" width="9.5" bestFit="1" customWidth="1"/>
    <col min="4" max="6" width="5.5" bestFit="1" customWidth="1"/>
    <col min="7" max="7" width="7.875" bestFit="1" customWidth="1"/>
    <col min="8" max="8" width="8.5" bestFit="1" customWidth="1"/>
    <col min="9" max="9" width="8.25" bestFit="1" customWidth="1"/>
    <col min="10" max="10" width="8.5" bestFit="1" customWidth="1"/>
    <col min="11" max="11" width="8.25" bestFit="1" customWidth="1"/>
    <col min="12" max="12" width="8.5" bestFit="1" customWidth="1"/>
    <col min="13" max="13" width="8.25" bestFit="1" customWidth="1"/>
    <col min="14" max="14" width="6.5" bestFit="1" customWidth="1"/>
    <col min="15" max="15" width="8.5" bestFit="1" customWidth="1"/>
    <col min="16" max="16" width="8.25" bestFit="1" customWidth="1"/>
    <col min="17" max="17" width="6.5" bestFit="1" customWidth="1"/>
    <col min="19" max="20" width="10.5" bestFit="1" customWidth="1"/>
  </cols>
  <sheetData>
    <row r="1" spans="1:17" ht="6.6" customHeight="1">
      <c r="D1" s="261"/>
      <c r="E1" s="261"/>
      <c r="F1" s="261"/>
      <c r="G1" s="366"/>
      <c r="H1" s="261"/>
      <c r="I1" s="261"/>
      <c r="J1" s="261"/>
      <c r="K1" s="261"/>
      <c r="L1" s="262"/>
      <c r="M1" s="263"/>
      <c r="N1" s="263"/>
    </row>
    <row r="2" spans="1:17" ht="17.25">
      <c r="B2" s="367" t="s">
        <v>283</v>
      </c>
      <c r="D2" s="261"/>
      <c r="E2" s="261"/>
      <c r="F2" s="261"/>
      <c r="G2" s="366"/>
      <c r="H2" s="261"/>
      <c r="I2" s="261"/>
      <c r="J2" s="261"/>
      <c r="K2" s="261"/>
      <c r="L2" s="262"/>
      <c r="M2" s="263"/>
      <c r="N2" s="263"/>
    </row>
    <row r="3" spans="1:17" ht="7.9" customHeight="1">
      <c r="A3" s="249"/>
      <c r="B3" s="250"/>
      <c r="C3" s="251"/>
      <c r="D3" s="252"/>
      <c r="E3" s="252"/>
      <c r="F3" s="252"/>
      <c r="G3" s="252"/>
      <c r="H3" s="252"/>
      <c r="I3" s="252"/>
      <c r="J3" s="252"/>
      <c r="K3" s="252"/>
      <c r="L3" s="254"/>
      <c r="M3" s="256"/>
      <c r="N3" s="257"/>
      <c r="O3" s="258"/>
      <c r="P3" s="249"/>
      <c r="Q3" s="249"/>
    </row>
    <row r="4" spans="1:17" ht="14.25">
      <c r="B4" s="266" t="s">
        <v>1054</v>
      </c>
      <c r="D4" s="261"/>
      <c r="E4" s="261"/>
      <c r="F4" s="261"/>
      <c r="G4" s="366"/>
      <c r="H4" s="261"/>
      <c r="I4" s="261"/>
      <c r="J4" s="261"/>
      <c r="K4" s="261"/>
      <c r="L4" s="262"/>
      <c r="M4" s="263"/>
      <c r="N4" s="263"/>
    </row>
    <row r="5" spans="1:17" ht="14.25">
      <c r="B5" s="266" t="s">
        <v>284</v>
      </c>
      <c r="D5" s="261"/>
      <c r="E5" s="261"/>
      <c r="F5" s="261"/>
      <c r="G5" s="366"/>
      <c r="H5" s="261"/>
      <c r="I5" s="261"/>
      <c r="J5" s="261"/>
      <c r="K5" s="261"/>
      <c r="L5" s="262"/>
      <c r="M5" s="263"/>
      <c r="N5" s="263"/>
    </row>
    <row r="6" spans="1:17" ht="14.25">
      <c r="B6" s="266" t="s">
        <v>285</v>
      </c>
      <c r="D6" s="261"/>
      <c r="E6" s="261"/>
      <c r="F6" s="261"/>
      <c r="G6" s="366"/>
      <c r="H6" s="261"/>
      <c r="I6" s="261"/>
      <c r="J6" s="261"/>
      <c r="K6" s="261"/>
      <c r="L6" s="262"/>
      <c r="M6" s="263"/>
      <c r="N6" s="263"/>
    </row>
    <row r="7" spans="1:17" ht="14.25">
      <c r="B7" s="266" t="s">
        <v>286</v>
      </c>
      <c r="D7" s="261"/>
      <c r="E7" s="261"/>
      <c r="F7" s="261"/>
      <c r="G7" s="366"/>
      <c r="H7" s="261"/>
      <c r="I7" s="261"/>
      <c r="J7" s="261"/>
      <c r="K7" s="261"/>
      <c r="L7" s="262"/>
      <c r="M7" s="263"/>
      <c r="N7" s="263"/>
    </row>
    <row r="8" spans="1:17" ht="14.25">
      <c r="B8" s="266" t="s">
        <v>287</v>
      </c>
      <c r="D8" s="261"/>
      <c r="E8" s="261"/>
      <c r="F8" s="261"/>
      <c r="G8" s="366"/>
      <c r="H8" s="261"/>
      <c r="I8" s="261"/>
      <c r="J8" s="261"/>
      <c r="K8" s="261"/>
      <c r="L8" s="262"/>
      <c r="M8" s="263"/>
      <c r="N8" s="263"/>
    </row>
    <row r="9" spans="1:17" ht="7.15" customHeight="1">
      <c r="B9" s="272"/>
      <c r="D9" s="261"/>
      <c r="E9" s="261"/>
      <c r="F9" s="261"/>
      <c r="G9" s="366"/>
      <c r="H9" s="261"/>
      <c r="I9" s="261"/>
      <c r="J9" s="261"/>
      <c r="K9" s="261"/>
      <c r="L9" s="262"/>
      <c r="M9" s="263"/>
      <c r="N9" s="263"/>
    </row>
    <row r="10" spans="1:17" ht="13.15" customHeight="1">
      <c r="B10" s="700" t="s">
        <v>288</v>
      </c>
      <c r="C10" s="703" t="s">
        <v>238</v>
      </c>
      <c r="D10" s="704"/>
      <c r="E10" s="784" t="s">
        <v>239</v>
      </c>
      <c r="F10" s="709"/>
      <c r="G10" s="785" t="s">
        <v>1059</v>
      </c>
      <c r="H10" s="788" t="s">
        <v>289</v>
      </c>
      <c r="I10" s="789"/>
      <c r="J10" s="789"/>
      <c r="K10" s="790"/>
      <c r="L10" s="791" t="s">
        <v>290</v>
      </c>
      <c r="M10" s="792"/>
      <c r="N10" s="792"/>
      <c r="O10" s="792"/>
      <c r="P10" s="792"/>
      <c r="Q10" s="793"/>
    </row>
    <row r="11" spans="1:17">
      <c r="B11" s="701"/>
      <c r="C11" s="705"/>
      <c r="D11" s="706"/>
      <c r="E11" s="674"/>
      <c r="F11" s="711"/>
      <c r="G11" s="786"/>
      <c r="H11" s="794" t="s">
        <v>291</v>
      </c>
      <c r="I11" s="795"/>
      <c r="J11" s="796" t="s">
        <v>292</v>
      </c>
      <c r="K11" s="797"/>
      <c r="L11" s="798" t="s">
        <v>291</v>
      </c>
      <c r="M11" s="799"/>
      <c r="N11" s="799"/>
      <c r="O11" s="800" t="s">
        <v>292</v>
      </c>
      <c r="P11" s="796"/>
      <c r="Q11" s="801"/>
    </row>
    <row r="12" spans="1:17" ht="13.15" customHeight="1">
      <c r="B12" s="701"/>
      <c r="C12" s="705"/>
      <c r="D12" s="706"/>
      <c r="E12" s="674"/>
      <c r="F12" s="711"/>
      <c r="G12" s="786"/>
      <c r="H12" s="776" t="s">
        <v>293</v>
      </c>
      <c r="I12" s="777" t="s">
        <v>294</v>
      </c>
      <c r="J12" s="778" t="s">
        <v>293</v>
      </c>
      <c r="K12" s="779" t="s">
        <v>294</v>
      </c>
      <c r="L12" s="781" t="s">
        <v>293</v>
      </c>
      <c r="M12" s="766" t="s">
        <v>294</v>
      </c>
      <c r="N12" s="762" t="s">
        <v>295</v>
      </c>
      <c r="O12" s="765" t="s">
        <v>293</v>
      </c>
      <c r="P12" s="766" t="s">
        <v>294</v>
      </c>
      <c r="Q12" s="753" t="s">
        <v>295</v>
      </c>
    </row>
    <row r="13" spans="1:17">
      <c r="B13" s="701"/>
      <c r="C13" s="705"/>
      <c r="D13" s="706"/>
      <c r="E13" s="674"/>
      <c r="F13" s="711"/>
      <c r="G13" s="786"/>
      <c r="H13" s="705"/>
      <c r="I13" s="706"/>
      <c r="J13" s="711"/>
      <c r="K13" s="722"/>
      <c r="L13" s="782"/>
      <c r="M13" s="767"/>
      <c r="N13" s="763"/>
      <c r="O13" s="674"/>
      <c r="P13" s="767"/>
      <c r="Q13" s="754"/>
    </row>
    <row r="14" spans="1:17">
      <c r="B14" s="701"/>
      <c r="C14" s="707"/>
      <c r="D14" s="708"/>
      <c r="E14" s="676"/>
      <c r="F14" s="713"/>
      <c r="G14" s="786"/>
      <c r="H14" s="707"/>
      <c r="I14" s="708"/>
      <c r="J14" s="713"/>
      <c r="K14" s="780"/>
      <c r="L14" s="783"/>
      <c r="M14" s="768"/>
      <c r="N14" s="764"/>
      <c r="O14" s="676"/>
      <c r="P14" s="768"/>
      <c r="Q14" s="755"/>
    </row>
    <row r="15" spans="1:17" ht="13.15" customHeight="1">
      <c r="B15" s="701"/>
      <c r="C15" s="705" t="s">
        <v>248</v>
      </c>
      <c r="D15" s="706" t="s">
        <v>249</v>
      </c>
      <c r="E15" s="674" t="s">
        <v>303</v>
      </c>
      <c r="F15" s="770" t="s">
        <v>302</v>
      </c>
      <c r="G15" s="786"/>
      <c r="H15" s="368" t="s">
        <v>254</v>
      </c>
      <c r="I15" s="369" t="s">
        <v>254</v>
      </c>
      <c r="J15" s="370" t="s">
        <v>254</v>
      </c>
      <c r="K15" s="371" t="s">
        <v>254</v>
      </c>
      <c r="L15" s="372" t="s">
        <v>254</v>
      </c>
      <c r="M15" s="373" t="s">
        <v>254</v>
      </c>
      <c r="N15" s="283" t="s">
        <v>254</v>
      </c>
      <c r="O15" s="374" t="s">
        <v>254</v>
      </c>
      <c r="P15" s="373" t="s">
        <v>254</v>
      </c>
      <c r="Q15" s="375" t="s">
        <v>254</v>
      </c>
    </row>
    <row r="16" spans="1:17" ht="13.15" customHeight="1">
      <c r="B16" s="701"/>
      <c r="C16" s="705"/>
      <c r="D16" s="706"/>
      <c r="E16" s="674"/>
      <c r="F16" s="771"/>
      <c r="G16" s="786"/>
      <c r="H16" s="773" t="s">
        <v>296</v>
      </c>
      <c r="I16" s="774" t="s">
        <v>297</v>
      </c>
      <c r="J16" s="749" t="s">
        <v>296</v>
      </c>
      <c r="K16" s="760" t="s">
        <v>297</v>
      </c>
      <c r="L16" s="728" t="s">
        <v>298</v>
      </c>
      <c r="M16" s="756" t="s">
        <v>299</v>
      </c>
      <c r="N16" s="749" t="s">
        <v>300</v>
      </c>
      <c r="O16" s="736" t="s">
        <v>298</v>
      </c>
      <c r="P16" s="756" t="s">
        <v>299</v>
      </c>
      <c r="Q16" s="758" t="s">
        <v>300</v>
      </c>
    </row>
    <row r="17" spans="2:21" ht="14.25" thickBot="1">
      <c r="B17" s="702"/>
      <c r="C17" s="718"/>
      <c r="D17" s="719"/>
      <c r="E17" s="769"/>
      <c r="F17" s="772"/>
      <c r="G17" s="787"/>
      <c r="H17" s="740"/>
      <c r="I17" s="775"/>
      <c r="J17" s="750"/>
      <c r="K17" s="761"/>
      <c r="L17" s="729"/>
      <c r="M17" s="757"/>
      <c r="N17" s="750"/>
      <c r="O17" s="737"/>
      <c r="P17" s="757"/>
      <c r="Q17" s="759"/>
    </row>
    <row r="18" spans="2:21">
      <c r="B18" s="376" t="s">
        <v>45</v>
      </c>
      <c r="C18" s="377">
        <v>979.68</v>
      </c>
      <c r="D18" s="378">
        <v>21</v>
      </c>
      <c r="E18" s="379">
        <v>0.8796022</v>
      </c>
      <c r="F18" s="380">
        <v>0.93558569999999996</v>
      </c>
      <c r="G18" s="381">
        <v>1.43</v>
      </c>
      <c r="H18" s="382">
        <f t="shared" ref="H18:H34" si="0">I18/N18</f>
        <v>1.5373033891251351</v>
      </c>
      <c r="I18" s="383">
        <f t="shared" ref="I18:I34" si="1">M18-G18</f>
        <v>8.0871192999999995</v>
      </c>
      <c r="J18" s="384">
        <f t="shared" ref="J18:J34" si="2">K18/Q18</f>
        <v>1.1541695316439824</v>
      </c>
      <c r="K18" s="385">
        <f t="shared" ref="K18:K34" si="3">P18-G18</f>
        <v>5.9944777</v>
      </c>
      <c r="L18" s="386">
        <v>1.8091360999999999</v>
      </c>
      <c r="M18" s="387">
        <v>9.5171192999999992</v>
      </c>
      <c r="N18" s="388">
        <v>5.2605877000000003</v>
      </c>
      <c r="O18" s="389">
        <v>1.4295</v>
      </c>
      <c r="P18" s="387">
        <v>7.4244776999999997</v>
      </c>
      <c r="Q18" s="388">
        <v>5.1937584000000001</v>
      </c>
      <c r="R18" s="505"/>
      <c r="S18" s="518"/>
      <c r="T18" s="505"/>
      <c r="U18" s="518"/>
    </row>
    <row r="19" spans="2:21">
      <c r="B19" s="285" t="s">
        <v>270</v>
      </c>
      <c r="C19" s="286">
        <v>714.43</v>
      </c>
      <c r="D19" s="287">
        <v>16</v>
      </c>
      <c r="E19" s="288">
        <v>0.25094319999999998</v>
      </c>
      <c r="F19" s="390">
        <v>0.26303130000000002</v>
      </c>
      <c r="G19" s="391">
        <v>0.71500000000000008</v>
      </c>
      <c r="H19" s="392">
        <f t="shared" si="0"/>
        <v>1.1786901187937766</v>
      </c>
      <c r="I19" s="393">
        <f t="shared" si="1"/>
        <v>10.3904298</v>
      </c>
      <c r="J19" s="300">
        <f t="shared" si="2"/>
        <v>0.80343424477832648</v>
      </c>
      <c r="K19" s="394">
        <f t="shared" si="3"/>
        <v>6.4696271000000003</v>
      </c>
      <c r="L19" s="290">
        <v>1.2597997000000001</v>
      </c>
      <c r="M19" s="395">
        <v>11.1054298</v>
      </c>
      <c r="N19" s="396">
        <v>8.8152345000000008</v>
      </c>
      <c r="O19" s="397">
        <v>0.89222690000000004</v>
      </c>
      <c r="P19" s="395">
        <v>7.1846271000000002</v>
      </c>
      <c r="Q19" s="396">
        <v>8.0524661999999996</v>
      </c>
      <c r="R19" s="505"/>
      <c r="S19" s="518"/>
      <c r="T19" s="505"/>
      <c r="U19" s="518"/>
    </row>
    <row r="20" spans="2:21">
      <c r="B20" s="285" t="s">
        <v>100</v>
      </c>
      <c r="C20" s="286">
        <v>2699.91</v>
      </c>
      <c r="D20" s="287">
        <v>9</v>
      </c>
      <c r="E20" s="288">
        <v>0.59599990000000003</v>
      </c>
      <c r="F20" s="390">
        <v>0.66255560000000002</v>
      </c>
      <c r="G20" s="391">
        <v>0.77</v>
      </c>
      <c r="H20" s="392">
        <f t="shared" si="0"/>
        <v>1.1326178229454749</v>
      </c>
      <c r="I20" s="393">
        <f t="shared" si="1"/>
        <v>8.0003289000000013</v>
      </c>
      <c r="J20" s="300">
        <f t="shared" si="2"/>
        <v>0.78783633797253882</v>
      </c>
      <c r="K20" s="394">
        <f t="shared" si="3"/>
        <v>4.9870260000000002</v>
      </c>
      <c r="L20" s="290">
        <v>1.2416278000000001</v>
      </c>
      <c r="M20" s="395">
        <v>8.7703289000000009</v>
      </c>
      <c r="N20" s="396">
        <v>7.0635732000000004</v>
      </c>
      <c r="O20" s="397">
        <v>0.90947880000000003</v>
      </c>
      <c r="P20" s="395">
        <v>5.7570259999999998</v>
      </c>
      <c r="Q20" s="396">
        <v>6.3300279000000002</v>
      </c>
      <c r="R20" s="505"/>
      <c r="S20" s="518"/>
      <c r="T20" s="505"/>
      <c r="U20" s="518"/>
    </row>
    <row r="21" spans="2:21">
      <c r="B21" s="285" t="s">
        <v>272</v>
      </c>
      <c r="C21" s="286">
        <v>123.38</v>
      </c>
      <c r="D21" s="287">
        <v>8</v>
      </c>
      <c r="E21" s="288">
        <v>1.0075000000000001</v>
      </c>
      <c r="F21" s="390">
        <v>1.0075000000000001</v>
      </c>
      <c r="G21" s="391">
        <v>0</v>
      </c>
      <c r="H21" s="392">
        <f t="shared" si="0"/>
        <v>1.2460694512262371</v>
      </c>
      <c r="I21" s="393">
        <f t="shared" si="1"/>
        <v>11.874033799999999</v>
      </c>
      <c r="J21" s="300">
        <f t="shared" si="2"/>
        <v>0.76625215574409977</v>
      </c>
      <c r="K21" s="394">
        <f t="shared" si="3"/>
        <v>6.8721179000000001</v>
      </c>
      <c r="L21" s="290">
        <v>1.2460694000000001</v>
      </c>
      <c r="M21" s="395">
        <v>11.874033799999999</v>
      </c>
      <c r="N21" s="396">
        <v>9.5291910000000009</v>
      </c>
      <c r="O21" s="397">
        <v>0.76625220000000005</v>
      </c>
      <c r="P21" s="395">
        <v>6.8721179000000001</v>
      </c>
      <c r="Q21" s="396">
        <v>8.9684810000000006</v>
      </c>
      <c r="R21" s="505"/>
      <c r="S21" s="518"/>
      <c r="T21" s="505"/>
      <c r="U21" s="518"/>
    </row>
    <row r="22" spans="2:21">
      <c r="B22" s="285" t="s">
        <v>266</v>
      </c>
      <c r="C22" s="286">
        <v>12859.84</v>
      </c>
      <c r="D22" s="287">
        <v>67</v>
      </c>
      <c r="E22" s="288">
        <v>0.77846439999999995</v>
      </c>
      <c r="F22" s="390">
        <v>0.84204480000000004</v>
      </c>
      <c r="G22" s="391">
        <v>1.0450000000000002</v>
      </c>
      <c r="H22" s="392">
        <f t="shared" si="0"/>
        <v>1.1801521681080211</v>
      </c>
      <c r="I22" s="393">
        <f t="shared" si="1"/>
        <v>7.6038048000000007</v>
      </c>
      <c r="J22" s="300">
        <f t="shared" si="2"/>
        <v>0.69614964737029716</v>
      </c>
      <c r="K22" s="394">
        <f t="shared" si="3"/>
        <v>3.9897998000000001</v>
      </c>
      <c r="L22" s="290">
        <v>1.3423419000000001</v>
      </c>
      <c r="M22" s="395">
        <v>8.6488048000000006</v>
      </c>
      <c r="N22" s="396">
        <v>6.4430715000000003</v>
      </c>
      <c r="O22" s="397">
        <v>0.87848369999999998</v>
      </c>
      <c r="P22" s="395">
        <v>5.0347998</v>
      </c>
      <c r="Q22" s="396">
        <v>5.7312386999999996</v>
      </c>
      <c r="R22" s="505"/>
      <c r="S22" s="518"/>
      <c r="T22" s="505"/>
      <c r="U22" s="518"/>
    </row>
    <row r="23" spans="2:21">
      <c r="B23" s="285" t="s">
        <v>265</v>
      </c>
      <c r="C23" s="286">
        <v>17536.54</v>
      </c>
      <c r="D23" s="287">
        <v>21</v>
      </c>
      <c r="E23" s="288">
        <v>0.68028040000000001</v>
      </c>
      <c r="F23" s="390">
        <v>0.67352380000000001</v>
      </c>
      <c r="G23" s="391">
        <v>1.1605000000000001</v>
      </c>
      <c r="H23" s="392">
        <f t="shared" si="0"/>
        <v>1.1709835912713833</v>
      </c>
      <c r="I23" s="393">
        <f t="shared" si="1"/>
        <v>7.8425941000000003</v>
      </c>
      <c r="J23" s="300">
        <f t="shared" si="2"/>
        <v>0.68974324613179028</v>
      </c>
      <c r="K23" s="394">
        <f t="shared" si="3"/>
        <v>4.2555456000000005</v>
      </c>
      <c r="L23" s="290">
        <v>1.3442586999999999</v>
      </c>
      <c r="M23" s="395">
        <v>9.0030941000000002</v>
      </c>
      <c r="N23" s="396">
        <v>6.6974415</v>
      </c>
      <c r="O23" s="397">
        <v>0.87783829999999996</v>
      </c>
      <c r="P23" s="395">
        <v>5.4160456000000003</v>
      </c>
      <c r="Q23" s="396">
        <v>6.1697531999999997</v>
      </c>
      <c r="R23" s="505"/>
      <c r="S23" s="518"/>
      <c r="T23" s="505"/>
      <c r="U23" s="518"/>
    </row>
    <row r="24" spans="2:21">
      <c r="B24" s="285" t="s">
        <v>43</v>
      </c>
      <c r="C24" s="286">
        <v>26899.08</v>
      </c>
      <c r="D24" s="287">
        <v>29</v>
      </c>
      <c r="E24" s="288">
        <v>1.1262297999999999</v>
      </c>
      <c r="F24" s="390">
        <v>0.77434480000000006</v>
      </c>
      <c r="G24" s="391">
        <v>1.54</v>
      </c>
      <c r="H24" s="392">
        <f t="shared" si="0"/>
        <v>1.0487195376950729</v>
      </c>
      <c r="I24" s="393">
        <f t="shared" si="1"/>
        <v>8.2335424999999987</v>
      </c>
      <c r="J24" s="300">
        <f t="shared" si="2"/>
        <v>0.65677214702309872</v>
      </c>
      <c r="K24" s="394">
        <f t="shared" si="3"/>
        <v>4.7393970000000003</v>
      </c>
      <c r="L24" s="290">
        <v>1.2448718000000001</v>
      </c>
      <c r="M24" s="395">
        <v>9.7735424999999996</v>
      </c>
      <c r="N24" s="396">
        <v>7.8510432999999997</v>
      </c>
      <c r="O24" s="397">
        <v>0.87018099999999998</v>
      </c>
      <c r="P24" s="395">
        <v>6.2793970000000003</v>
      </c>
      <c r="Q24" s="396">
        <v>7.2161967000000002</v>
      </c>
      <c r="R24" s="505"/>
      <c r="S24" s="518"/>
      <c r="T24" s="505"/>
      <c r="U24" s="518"/>
    </row>
    <row r="25" spans="2:21">
      <c r="B25" s="285" t="s">
        <v>89</v>
      </c>
      <c r="C25" s="286">
        <v>6512.03</v>
      </c>
      <c r="D25" s="287">
        <v>14</v>
      </c>
      <c r="E25" s="288">
        <v>0.74484130000000004</v>
      </c>
      <c r="F25" s="390">
        <v>0.83599999999999997</v>
      </c>
      <c r="G25" s="391">
        <v>1.4849999999999999</v>
      </c>
      <c r="H25" s="392">
        <f t="shared" si="0"/>
        <v>0.9770973108120552</v>
      </c>
      <c r="I25" s="393">
        <f t="shared" si="1"/>
        <v>6.725484100000001</v>
      </c>
      <c r="J25" s="300">
        <f t="shared" si="2"/>
        <v>0.62824739599201784</v>
      </c>
      <c r="K25" s="394">
        <f t="shared" si="3"/>
        <v>4.1085963000000003</v>
      </c>
      <c r="L25" s="290">
        <v>1.1928422999999999</v>
      </c>
      <c r="M25" s="395">
        <v>8.2104841000000004</v>
      </c>
      <c r="N25" s="396">
        <v>6.8831262000000004</v>
      </c>
      <c r="O25" s="397">
        <v>0.85531939999999995</v>
      </c>
      <c r="P25" s="395">
        <v>5.5935962999999997</v>
      </c>
      <c r="Q25" s="396">
        <v>6.5397745</v>
      </c>
      <c r="R25" s="505"/>
      <c r="S25" s="518"/>
      <c r="T25" s="505"/>
      <c r="U25" s="518"/>
    </row>
    <row r="26" spans="2:21">
      <c r="B26" s="285" t="s">
        <v>155</v>
      </c>
      <c r="C26" s="286">
        <v>1398.14</v>
      </c>
      <c r="D26" s="287">
        <v>8</v>
      </c>
      <c r="E26" s="288">
        <v>0.59678379999999998</v>
      </c>
      <c r="F26" s="390">
        <v>0.76875000000000004</v>
      </c>
      <c r="G26" s="391">
        <v>1.375</v>
      </c>
      <c r="H26" s="392">
        <f t="shared" si="0"/>
        <v>1.0257857960000276</v>
      </c>
      <c r="I26" s="393">
        <f t="shared" si="1"/>
        <v>5.1124286000000003</v>
      </c>
      <c r="J26" s="300">
        <f t="shared" si="2"/>
        <v>0.60423219315394938</v>
      </c>
      <c r="K26" s="394">
        <f t="shared" si="3"/>
        <v>2.7210194999999997</v>
      </c>
      <c r="L26" s="290">
        <v>1.3016734000000001</v>
      </c>
      <c r="M26" s="395">
        <v>6.4874286000000003</v>
      </c>
      <c r="N26" s="396">
        <v>4.9839143999999997</v>
      </c>
      <c r="O26" s="397">
        <v>0.90956599999999999</v>
      </c>
      <c r="P26" s="395">
        <v>4.0960194999999997</v>
      </c>
      <c r="Q26" s="396">
        <v>4.5032680000000003</v>
      </c>
      <c r="R26" s="505"/>
      <c r="S26" s="518"/>
      <c r="T26" s="505"/>
      <c r="U26" s="518"/>
    </row>
    <row r="27" spans="2:21">
      <c r="B27" s="285" t="s">
        <v>276</v>
      </c>
      <c r="C27" s="286">
        <v>18741.099999999999</v>
      </c>
      <c r="D27" s="287">
        <v>10</v>
      </c>
      <c r="E27" s="288"/>
      <c r="F27" s="390"/>
      <c r="G27" s="391">
        <v>1.32</v>
      </c>
      <c r="H27" s="392">
        <f t="shared" si="0"/>
        <v>0.91435855987184655</v>
      </c>
      <c r="I27" s="393">
        <f t="shared" si="1"/>
        <v>7.6996184000000003</v>
      </c>
      <c r="J27" s="300">
        <f t="shared" si="2"/>
        <v>0.53511297205545205</v>
      </c>
      <c r="K27" s="394">
        <f t="shared" si="3"/>
        <v>4.1089623999999993</v>
      </c>
      <c r="L27" s="290">
        <v>1.0711135000000001</v>
      </c>
      <c r="M27" s="395">
        <v>9.0196184000000006</v>
      </c>
      <c r="N27" s="396">
        <v>8.4207867000000007</v>
      </c>
      <c r="O27" s="397">
        <v>0.70701749999999997</v>
      </c>
      <c r="P27" s="395">
        <v>5.4289623999999996</v>
      </c>
      <c r="Q27" s="396">
        <v>7.6786820999999996</v>
      </c>
      <c r="R27" s="505"/>
      <c r="S27" s="518"/>
      <c r="T27" s="505"/>
      <c r="U27" s="518"/>
    </row>
    <row r="28" spans="2:21">
      <c r="B28" s="285" t="s">
        <v>180</v>
      </c>
      <c r="C28" s="286">
        <v>999.27</v>
      </c>
      <c r="D28" s="287">
        <v>6</v>
      </c>
      <c r="E28" s="288">
        <v>0.37344640000000001</v>
      </c>
      <c r="F28" s="390">
        <v>0.41799999999999998</v>
      </c>
      <c r="G28" s="391">
        <v>2.2000000000000002</v>
      </c>
      <c r="H28" s="392">
        <f t="shared" si="0"/>
        <v>1.0264591321142542</v>
      </c>
      <c r="I28" s="393">
        <f t="shared" si="1"/>
        <v>6.5631140999999991</v>
      </c>
      <c r="J28" s="300">
        <f t="shared" si="2"/>
        <v>0.52366179241613331</v>
      </c>
      <c r="K28" s="394">
        <f t="shared" si="3"/>
        <v>3.0781400999999997</v>
      </c>
      <c r="L28" s="290">
        <v>1.3705350999999999</v>
      </c>
      <c r="M28" s="395">
        <v>8.7631140999999992</v>
      </c>
      <c r="N28" s="396">
        <v>6.3939361000000003</v>
      </c>
      <c r="O28" s="397">
        <v>0.89793190000000001</v>
      </c>
      <c r="P28" s="395">
        <v>5.2781400999999999</v>
      </c>
      <c r="Q28" s="396">
        <v>5.8781071000000003</v>
      </c>
      <c r="R28" s="505"/>
      <c r="S28" s="518"/>
      <c r="T28" s="505"/>
      <c r="U28" s="518"/>
    </row>
    <row r="29" spans="2:21">
      <c r="B29" s="398" t="s">
        <v>277</v>
      </c>
      <c r="C29" s="286">
        <v>1355.14</v>
      </c>
      <c r="D29" s="287">
        <v>22</v>
      </c>
      <c r="E29" s="288">
        <v>0.24265059999999999</v>
      </c>
      <c r="F29" s="390">
        <v>0.38769999999999999</v>
      </c>
      <c r="G29" s="391">
        <v>1.65</v>
      </c>
      <c r="H29" s="392">
        <f t="shared" si="0"/>
        <v>0.77341074263250775</v>
      </c>
      <c r="I29" s="393">
        <f t="shared" si="1"/>
        <v>5.7555361999999999</v>
      </c>
      <c r="J29" s="300">
        <f t="shared" si="2"/>
        <v>0.49044365880991569</v>
      </c>
      <c r="K29" s="394">
        <f t="shared" si="3"/>
        <v>3.1837899999999997</v>
      </c>
      <c r="L29" s="290">
        <v>0.99513249999999998</v>
      </c>
      <c r="M29" s="395">
        <v>7.4055362000000002</v>
      </c>
      <c r="N29" s="396">
        <v>7.4417587999999997</v>
      </c>
      <c r="O29" s="397">
        <v>0.74461619999999995</v>
      </c>
      <c r="P29" s="395">
        <v>4.8337899999999996</v>
      </c>
      <c r="Q29" s="396">
        <v>6.4916529000000001</v>
      </c>
      <c r="R29" s="505"/>
      <c r="S29" s="518"/>
      <c r="T29" s="505"/>
      <c r="U29" s="518"/>
    </row>
    <row r="30" spans="2:21">
      <c r="B30" s="398" t="s">
        <v>275</v>
      </c>
      <c r="C30" s="286">
        <v>8295.6</v>
      </c>
      <c r="D30" s="287">
        <v>40</v>
      </c>
      <c r="E30" s="288">
        <v>1.1280416</v>
      </c>
      <c r="F30" s="390">
        <v>0.79102749999999999</v>
      </c>
      <c r="G30" s="391">
        <v>1.65</v>
      </c>
      <c r="H30" s="392">
        <f t="shared" si="0"/>
        <v>0.92537734504571834</v>
      </c>
      <c r="I30" s="393">
        <f t="shared" si="1"/>
        <v>7.1483364999999992</v>
      </c>
      <c r="J30" s="300">
        <f t="shared" si="2"/>
        <v>0.4839936179629814</v>
      </c>
      <c r="K30" s="394">
        <f t="shared" si="3"/>
        <v>3.3490161999999999</v>
      </c>
      <c r="L30" s="290">
        <v>1.1389757</v>
      </c>
      <c r="M30" s="395">
        <v>8.7983364999999996</v>
      </c>
      <c r="N30" s="396">
        <v>7.7247801000000003</v>
      </c>
      <c r="O30" s="397">
        <v>0.7224486</v>
      </c>
      <c r="P30" s="395">
        <v>4.9990161999999998</v>
      </c>
      <c r="Q30" s="396">
        <v>6.9195462000000001</v>
      </c>
      <c r="R30" s="505"/>
      <c r="S30" s="518"/>
      <c r="T30" s="505"/>
      <c r="U30" s="518"/>
    </row>
    <row r="31" spans="2:21">
      <c r="B31" s="398" t="s">
        <v>184</v>
      </c>
      <c r="C31" s="286">
        <v>1663.41</v>
      </c>
      <c r="D31" s="287">
        <v>3</v>
      </c>
      <c r="E31" s="288">
        <v>1.4296485000000001</v>
      </c>
      <c r="F31" s="390">
        <v>1.3959999999999999</v>
      </c>
      <c r="G31" s="391">
        <v>2.024</v>
      </c>
      <c r="H31" s="392">
        <f t="shared" si="0"/>
        <v>0.77272654119499706</v>
      </c>
      <c r="I31" s="393">
        <f t="shared" si="1"/>
        <v>7.4662073999999992</v>
      </c>
      <c r="J31" s="300">
        <f t="shared" si="2"/>
        <v>0.45518453741349768</v>
      </c>
      <c r="K31" s="394">
        <f t="shared" si="3"/>
        <v>3.9962403000000002</v>
      </c>
      <c r="L31" s="290">
        <v>0.98220350000000001</v>
      </c>
      <c r="M31" s="395">
        <v>9.4902073999999992</v>
      </c>
      <c r="N31" s="396">
        <v>9.6621599000000007</v>
      </c>
      <c r="O31" s="397">
        <v>0.68572460000000002</v>
      </c>
      <c r="P31" s="395">
        <v>6.0202403000000002</v>
      </c>
      <c r="Q31" s="396">
        <v>8.7793849999999996</v>
      </c>
      <c r="R31" s="505"/>
      <c r="S31" s="518"/>
      <c r="T31" s="505"/>
      <c r="U31" s="518"/>
    </row>
    <row r="32" spans="2:21">
      <c r="B32" s="285" t="s">
        <v>50</v>
      </c>
      <c r="C32" s="286">
        <v>963.57</v>
      </c>
      <c r="D32" s="287">
        <v>17</v>
      </c>
      <c r="E32" s="288">
        <v>0.60896600000000001</v>
      </c>
      <c r="F32" s="390">
        <v>0.78891180000000005</v>
      </c>
      <c r="G32" s="391">
        <v>2.2000000000000002</v>
      </c>
      <c r="H32" s="392">
        <f t="shared" si="0"/>
        <v>0.52871915340999442</v>
      </c>
      <c r="I32" s="393">
        <f t="shared" si="1"/>
        <v>3.6011382999999997</v>
      </c>
      <c r="J32" s="300">
        <f t="shared" si="2"/>
        <v>0.32413906336478915</v>
      </c>
      <c r="K32" s="394">
        <f t="shared" si="3"/>
        <v>2.2284723</v>
      </c>
      <c r="L32" s="290">
        <v>0.85172320000000001</v>
      </c>
      <c r="M32" s="395">
        <v>5.8011382999999999</v>
      </c>
      <c r="N32" s="396">
        <v>6.8110607999999999</v>
      </c>
      <c r="O32" s="397">
        <v>0.64413670000000001</v>
      </c>
      <c r="P32" s="395">
        <v>4.4284723000000001</v>
      </c>
      <c r="Q32" s="396">
        <v>6.8750501000000002</v>
      </c>
      <c r="R32" s="505"/>
      <c r="S32" s="518"/>
      <c r="T32" s="505"/>
      <c r="U32" s="518"/>
    </row>
    <row r="33" spans="1:21">
      <c r="B33" s="285" t="s">
        <v>119</v>
      </c>
      <c r="C33" s="286">
        <v>4867.7</v>
      </c>
      <c r="D33" s="287">
        <v>36</v>
      </c>
      <c r="E33" s="288">
        <v>0.33193650000000002</v>
      </c>
      <c r="F33" s="390">
        <v>0.50046919999999995</v>
      </c>
      <c r="G33" s="391">
        <v>1.54</v>
      </c>
      <c r="H33" s="392">
        <f t="shared" si="0"/>
        <v>0.3482384394597608</v>
      </c>
      <c r="I33" s="393">
        <f t="shared" si="1"/>
        <v>1.1839274999999998</v>
      </c>
      <c r="J33" s="300">
        <f t="shared" si="2"/>
        <v>0.30460480338411827</v>
      </c>
      <c r="K33" s="394">
        <f t="shared" si="3"/>
        <v>0.89543479999999986</v>
      </c>
      <c r="L33" s="290">
        <v>0.80121140000000002</v>
      </c>
      <c r="M33" s="395">
        <v>2.7239274999999998</v>
      </c>
      <c r="N33" s="396">
        <v>3.3997611000000001</v>
      </c>
      <c r="O33" s="397">
        <v>0.82847479999999996</v>
      </c>
      <c r="P33" s="395">
        <v>2.4354347999999999</v>
      </c>
      <c r="Q33" s="396">
        <v>2.9396608</v>
      </c>
      <c r="R33" s="505"/>
      <c r="S33" s="518"/>
      <c r="T33" s="505"/>
      <c r="U33" s="518"/>
    </row>
    <row r="34" spans="1:21">
      <c r="B34" s="285" t="s">
        <v>125</v>
      </c>
      <c r="C34" s="286">
        <v>1382.75</v>
      </c>
      <c r="D34" s="287">
        <v>16</v>
      </c>
      <c r="E34" s="288">
        <v>0.34820000000000001</v>
      </c>
      <c r="F34" s="390">
        <v>0.48375750000000001</v>
      </c>
      <c r="G34" s="391">
        <v>1.65</v>
      </c>
      <c r="H34" s="392">
        <f t="shared" si="0"/>
        <v>0.50401212440563992</v>
      </c>
      <c r="I34" s="393">
        <f t="shared" si="1"/>
        <v>1.8741772999999999</v>
      </c>
      <c r="J34" s="300">
        <f t="shared" si="2"/>
        <v>0.19680261352924375</v>
      </c>
      <c r="K34" s="394">
        <f t="shared" si="3"/>
        <v>0.6411469000000003</v>
      </c>
      <c r="L34" s="290">
        <v>0.94773750000000001</v>
      </c>
      <c r="M34" s="395">
        <v>3.5241772999999998</v>
      </c>
      <c r="N34" s="396">
        <v>3.7185163000000001</v>
      </c>
      <c r="O34" s="397">
        <v>0.70327669999999998</v>
      </c>
      <c r="P34" s="395">
        <v>2.2911469000000002</v>
      </c>
      <c r="Q34" s="396">
        <v>3.2578170000000002</v>
      </c>
      <c r="R34" s="505"/>
      <c r="S34" s="518"/>
      <c r="T34" s="505"/>
      <c r="U34" s="518"/>
    </row>
    <row r="35" spans="1:21">
      <c r="B35" s="285" t="s">
        <v>199</v>
      </c>
      <c r="C35" s="286">
        <v>202.55</v>
      </c>
      <c r="D35" s="287">
        <v>5</v>
      </c>
      <c r="E35" s="288">
        <v>1.6575</v>
      </c>
      <c r="F35" s="390">
        <v>1.6575</v>
      </c>
      <c r="G35" s="391">
        <v>0</v>
      </c>
      <c r="H35" s="392">
        <f t="shared" ref="H35:H38" si="4">I35/N35</f>
        <v>1.1230381409157808</v>
      </c>
      <c r="I35" s="393">
        <f t="shared" ref="I35:I38" si="5">M35-G35</f>
        <v>9.9599872999999999</v>
      </c>
      <c r="J35" s="300"/>
      <c r="K35" s="394"/>
      <c r="L35" s="290">
        <v>1.1230381</v>
      </c>
      <c r="M35" s="395">
        <v>9.9599872999999999</v>
      </c>
      <c r="N35" s="396">
        <v>8.8687880999999997</v>
      </c>
      <c r="O35" s="397" t="s">
        <v>268</v>
      </c>
      <c r="P35" s="395" t="s">
        <v>268</v>
      </c>
      <c r="Q35" s="396" t="s">
        <v>269</v>
      </c>
      <c r="R35" s="505"/>
      <c r="S35" s="518"/>
      <c r="T35" s="505"/>
      <c r="U35" s="518"/>
    </row>
    <row r="36" spans="1:21">
      <c r="B36" s="285" t="s">
        <v>271</v>
      </c>
      <c r="C36" s="286">
        <v>253.21</v>
      </c>
      <c r="D36" s="287">
        <v>9</v>
      </c>
      <c r="E36" s="288">
        <v>0.27743800000000002</v>
      </c>
      <c r="F36" s="390">
        <v>0.28416669999999999</v>
      </c>
      <c r="G36" s="391">
        <v>1.1000000000000001</v>
      </c>
      <c r="H36" s="392">
        <f t="shared" si="4"/>
        <v>1.1105958792518924</v>
      </c>
      <c r="I36" s="393">
        <f t="shared" si="5"/>
        <v>8.7457130999999997</v>
      </c>
      <c r="J36" s="300"/>
      <c r="K36" s="394"/>
      <c r="L36" s="290">
        <v>1.2502821</v>
      </c>
      <c r="M36" s="395">
        <v>9.8457130999999993</v>
      </c>
      <c r="N36" s="396">
        <v>7.8747933999999997</v>
      </c>
      <c r="O36" s="397" t="s">
        <v>268</v>
      </c>
      <c r="P36" s="395" t="s">
        <v>268</v>
      </c>
      <c r="Q36" s="396" t="s">
        <v>269</v>
      </c>
      <c r="R36" s="505"/>
      <c r="S36" s="518"/>
      <c r="T36" s="505"/>
      <c r="U36" s="518"/>
    </row>
    <row r="37" spans="1:21">
      <c r="B37" s="508" t="s">
        <v>267</v>
      </c>
      <c r="C37" s="509">
        <v>7336.58</v>
      </c>
      <c r="D37" s="510">
        <v>18</v>
      </c>
      <c r="E37" s="511">
        <v>0.64114640000000001</v>
      </c>
      <c r="F37" s="512">
        <v>0.6798611</v>
      </c>
      <c r="G37" s="513">
        <v>1.1385000000000001</v>
      </c>
      <c r="H37" s="392">
        <f t="shared" si="4"/>
        <v>1.0087215525973803</v>
      </c>
      <c r="I37" s="393">
        <f t="shared" si="5"/>
        <v>4.2800115999999999</v>
      </c>
      <c r="J37" s="317"/>
      <c r="K37" s="514"/>
      <c r="L37" s="307">
        <v>1.2770455000000001</v>
      </c>
      <c r="M37" s="515">
        <v>5.4185116000000004</v>
      </c>
      <c r="N37" s="516">
        <v>4.2430060000000003</v>
      </c>
      <c r="O37" s="517"/>
      <c r="P37" s="515"/>
      <c r="Q37" s="516"/>
      <c r="R37" s="505"/>
      <c r="S37" s="518"/>
      <c r="T37" s="505"/>
      <c r="U37" s="518"/>
    </row>
    <row r="38" spans="1:21">
      <c r="B38" s="520" t="s">
        <v>188</v>
      </c>
      <c r="C38" s="337">
        <v>555.65</v>
      </c>
      <c r="D38" s="338">
        <v>13</v>
      </c>
      <c r="E38" s="339">
        <v>0.58135340000000002</v>
      </c>
      <c r="F38" s="399">
        <v>0.85038460000000005</v>
      </c>
      <c r="G38" s="400">
        <v>1.65</v>
      </c>
      <c r="H38" s="401">
        <f t="shared" si="4"/>
        <v>0.84135997159554077</v>
      </c>
      <c r="I38" s="402">
        <f t="shared" si="5"/>
        <v>6.8092065999999996</v>
      </c>
      <c r="J38" s="351"/>
      <c r="K38" s="403"/>
      <c r="L38" s="341">
        <v>1.0452375</v>
      </c>
      <c r="M38" s="404">
        <v>8.4592065999999999</v>
      </c>
      <c r="N38" s="405">
        <v>8.0930955000000004</v>
      </c>
      <c r="O38" s="406" t="s">
        <v>268</v>
      </c>
      <c r="P38" s="404" t="s">
        <v>268</v>
      </c>
      <c r="Q38" s="405" t="s">
        <v>269</v>
      </c>
      <c r="R38" s="505"/>
      <c r="S38" s="518"/>
      <c r="T38" s="505"/>
      <c r="U38" s="518"/>
    </row>
    <row r="39" spans="1:21" ht="7.15" customHeight="1">
      <c r="A39" s="407"/>
      <c r="B39" s="407"/>
      <c r="C39" s="407"/>
      <c r="D39" s="356"/>
      <c r="E39" s="356"/>
      <c r="F39" s="356"/>
      <c r="G39" s="408"/>
      <c r="H39" s="357"/>
      <c r="I39" s="358"/>
      <c r="J39" s="357"/>
      <c r="K39" s="358"/>
      <c r="L39" s="357"/>
      <c r="M39" s="358"/>
      <c r="N39" s="358"/>
      <c r="O39" s="357"/>
      <c r="P39" s="358"/>
      <c r="Q39" s="358"/>
    </row>
    <row r="40" spans="1:21">
      <c r="B40" s="409" t="s">
        <v>59</v>
      </c>
      <c r="C40" s="410">
        <v>2114.42</v>
      </c>
      <c r="D40" s="411">
        <v>20</v>
      </c>
      <c r="E40" s="412"/>
      <c r="F40" s="356"/>
      <c r="G40" s="408"/>
      <c r="H40" s="356"/>
      <c r="I40" s="356"/>
      <c r="J40" s="356"/>
      <c r="K40" s="356"/>
      <c r="L40" s="357"/>
      <c r="M40" s="358"/>
      <c r="N40" s="358"/>
      <c r="O40" s="357"/>
      <c r="P40" s="358"/>
      <c r="Q40" s="358"/>
    </row>
    <row r="41" spans="1:21">
      <c r="B41" s="413" t="s">
        <v>278</v>
      </c>
      <c r="C41" s="360">
        <v>987.85</v>
      </c>
      <c r="D41" s="361">
        <v>35</v>
      </c>
      <c r="E41" s="412"/>
      <c r="F41" s="356"/>
      <c r="G41" s="408"/>
      <c r="H41" s="356"/>
      <c r="I41" s="356"/>
      <c r="J41" s="356"/>
      <c r="K41" s="356"/>
      <c r="L41" s="357"/>
      <c r="M41" s="358"/>
      <c r="N41" s="358"/>
      <c r="O41" s="357"/>
      <c r="P41" s="358"/>
      <c r="Q41" s="358"/>
    </row>
    <row r="42" spans="1:21">
      <c r="B42" s="359" t="s">
        <v>148</v>
      </c>
      <c r="C42" s="360">
        <v>678.44</v>
      </c>
      <c r="D42" s="361">
        <v>26</v>
      </c>
      <c r="E42" s="412"/>
      <c r="F42" s="356"/>
      <c r="G42" s="408"/>
      <c r="H42" s="356"/>
      <c r="I42" s="356"/>
      <c r="J42" s="356"/>
      <c r="K42" s="356"/>
      <c r="L42" s="357"/>
      <c r="M42" s="358"/>
      <c r="N42" s="358"/>
      <c r="O42" s="357"/>
      <c r="P42" s="358"/>
      <c r="Q42" s="358"/>
    </row>
    <row r="43" spans="1:21" ht="29.45" customHeight="1">
      <c r="B43" s="363" t="s">
        <v>279</v>
      </c>
      <c r="C43" s="360">
        <v>246.29</v>
      </c>
      <c r="D43" s="361">
        <v>33</v>
      </c>
      <c r="E43" s="412"/>
      <c r="F43" s="356"/>
      <c r="G43" s="408"/>
      <c r="H43" s="356"/>
      <c r="I43" s="356"/>
      <c r="J43" s="356"/>
      <c r="K43" s="356"/>
      <c r="L43" s="357"/>
      <c r="M43" s="358"/>
      <c r="N43" s="358"/>
      <c r="O43" s="357"/>
      <c r="P43" s="358"/>
      <c r="Q43" s="358"/>
    </row>
    <row r="44" spans="1:21">
      <c r="B44" s="359" t="s">
        <v>280</v>
      </c>
      <c r="C44" s="360">
        <v>27.39</v>
      </c>
      <c r="D44" s="361">
        <v>10</v>
      </c>
      <c r="E44" s="412"/>
      <c r="F44" s="356"/>
      <c r="G44" s="408"/>
      <c r="H44" s="356"/>
      <c r="I44" s="356"/>
      <c r="J44" s="356"/>
      <c r="K44" s="356"/>
      <c r="L44" s="357"/>
      <c r="M44" s="358"/>
      <c r="N44" s="358"/>
      <c r="O44" s="357"/>
      <c r="P44" s="358"/>
      <c r="Q44" s="358"/>
    </row>
    <row r="45" spans="1:21">
      <c r="B45" s="336" t="s">
        <v>281</v>
      </c>
      <c r="C45" s="337">
        <v>21.41</v>
      </c>
      <c r="D45" s="338">
        <v>3</v>
      </c>
      <c r="E45" s="412"/>
      <c r="F45" s="356"/>
      <c r="G45" s="408"/>
      <c r="H45" s="356"/>
      <c r="I45" s="356"/>
      <c r="J45" s="356"/>
      <c r="K45" s="356"/>
      <c r="L45" s="357"/>
      <c r="M45" s="358"/>
      <c r="N45" s="358"/>
      <c r="O45" s="357"/>
      <c r="P45" s="358"/>
      <c r="Q45" s="358"/>
    </row>
    <row r="46" spans="1:21" ht="7.15" customHeight="1">
      <c r="D46" s="261"/>
      <c r="E46" s="261"/>
      <c r="F46" s="261"/>
      <c r="G46" s="366"/>
      <c r="H46" s="261"/>
      <c r="I46" s="261"/>
      <c r="J46" s="261"/>
      <c r="K46" s="261"/>
      <c r="L46" s="262"/>
      <c r="M46" s="263"/>
      <c r="N46" s="263"/>
    </row>
    <row r="47" spans="1:21">
      <c r="B47" s="365" t="s">
        <v>301</v>
      </c>
      <c r="D47" s="261"/>
      <c r="E47" s="261"/>
      <c r="F47" s="261"/>
      <c r="G47" s="366"/>
      <c r="H47" s="261"/>
      <c r="I47" s="261"/>
      <c r="J47" s="261"/>
      <c r="K47" s="261"/>
      <c r="L47" s="262"/>
      <c r="M47" s="263"/>
      <c r="N47" s="263"/>
    </row>
  </sheetData>
  <mergeCells count="34">
    <mergeCell ref="L10:Q10"/>
    <mergeCell ref="H11:I11"/>
    <mergeCell ref="J11:K11"/>
    <mergeCell ref="L11:N11"/>
    <mergeCell ref="O11:Q11"/>
    <mergeCell ref="B10:B17"/>
    <mergeCell ref="C10:D14"/>
    <mergeCell ref="E10:F14"/>
    <mergeCell ref="G10:G17"/>
    <mergeCell ref="H10:K10"/>
    <mergeCell ref="N12:N14"/>
    <mergeCell ref="O12:O14"/>
    <mergeCell ref="P12:P14"/>
    <mergeCell ref="Q12:Q14"/>
    <mergeCell ref="C15:C17"/>
    <mergeCell ref="D15:D17"/>
    <mergeCell ref="E15:E17"/>
    <mergeCell ref="F15:F17"/>
    <mergeCell ref="H16:H17"/>
    <mergeCell ref="I16:I17"/>
    <mergeCell ref="H12:H14"/>
    <mergeCell ref="I12:I14"/>
    <mergeCell ref="J12:J14"/>
    <mergeCell ref="K12:K14"/>
    <mergeCell ref="L12:L14"/>
    <mergeCell ref="M12:M14"/>
    <mergeCell ref="P16:P17"/>
    <mergeCell ref="Q16:Q17"/>
    <mergeCell ref="J16:J17"/>
    <mergeCell ref="K16:K17"/>
    <mergeCell ref="L16:L17"/>
    <mergeCell ref="M16:M17"/>
    <mergeCell ref="N16:N17"/>
    <mergeCell ref="O16:O17"/>
  </mergeCells>
  <phoneticPr fontId="2"/>
  <pageMargins left="0.70866141732283472" right="0.70866141732283472" top="0.74803149606299213" bottom="0.74803149606299213" header="0.31496062992125984" footer="0.31496062992125984"/>
  <pageSetup paperSize="9" scale="85" orientation="landscape" r:id="rId1"/>
  <headerFooter>
    <oddHeader>&amp;L&amp;F  &amp;A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57"/>
  <sheetViews>
    <sheetView workbookViewId="0"/>
  </sheetViews>
  <sheetFormatPr defaultRowHeight="13.5"/>
  <cols>
    <col min="1" max="1" width="1.375" customWidth="1"/>
    <col min="2" max="2" width="3.25" customWidth="1"/>
    <col min="3" max="3" width="28.125" bestFit="1" customWidth="1"/>
    <col min="4" max="4" width="8" bestFit="1" customWidth="1"/>
    <col min="5" max="5" width="35.5" bestFit="1" customWidth="1"/>
    <col min="6" max="6" width="16.5" bestFit="1" customWidth="1"/>
    <col min="7" max="7" width="20.375" bestFit="1" customWidth="1"/>
    <col min="8" max="9" width="3.5" customWidth="1"/>
    <col min="10" max="10" width="6.5" customWidth="1"/>
    <col min="11" max="12" width="7.5" bestFit="1" customWidth="1"/>
    <col min="13" max="16" width="6.5" customWidth="1"/>
    <col min="17" max="20" width="7.75" customWidth="1"/>
    <col min="22" max="22" width="8.875" style="523"/>
  </cols>
  <sheetData>
    <row r="1" spans="1:31" s="416" customFormat="1" ht="8.65" customHeight="1">
      <c r="A1" s="414"/>
      <c r="B1" s="415"/>
      <c r="D1" s="417"/>
      <c r="E1" s="415"/>
      <c r="F1" s="418"/>
      <c r="G1" s="415"/>
      <c r="H1" s="415"/>
      <c r="I1" s="415"/>
      <c r="J1" s="419"/>
      <c r="K1" s="420"/>
      <c r="L1" s="421"/>
      <c r="M1" s="420"/>
      <c r="N1" s="422"/>
      <c r="O1" s="420"/>
      <c r="P1" s="422"/>
      <c r="Q1" s="423"/>
      <c r="R1" s="423"/>
      <c r="S1" s="423"/>
      <c r="T1" s="422"/>
      <c r="U1" s="422"/>
      <c r="V1" s="521"/>
      <c r="W1" s="424"/>
      <c r="X1" s="424"/>
      <c r="Y1" s="424"/>
      <c r="Z1" s="424"/>
      <c r="AA1" s="424"/>
      <c r="AB1" s="421"/>
      <c r="AC1" s="422"/>
      <c r="AD1" s="422"/>
      <c r="AE1" s="415"/>
    </row>
    <row r="2" spans="1:31" s="416" customFormat="1" ht="17.25">
      <c r="A2" s="414"/>
      <c r="B2" s="367" t="s">
        <v>304</v>
      </c>
      <c r="D2" s="417"/>
      <c r="E2" s="415"/>
      <c r="F2" s="418"/>
      <c r="G2" s="415"/>
      <c r="H2" s="415"/>
      <c r="I2" s="415"/>
      <c r="J2" s="419"/>
      <c r="K2" s="420"/>
      <c r="L2" s="421"/>
      <c r="M2" s="420"/>
      <c r="N2" s="422"/>
      <c r="O2" s="420"/>
      <c r="P2" s="422"/>
      <c r="Q2" s="423"/>
      <c r="R2" s="423"/>
      <c r="S2" s="423"/>
      <c r="T2" s="422"/>
      <c r="U2" s="422"/>
      <c r="V2" s="521"/>
      <c r="W2" s="424"/>
      <c r="X2" s="424"/>
      <c r="Y2" s="424"/>
      <c r="Z2" s="424"/>
      <c r="AA2" s="424"/>
      <c r="AB2" s="421"/>
      <c r="AC2" s="422"/>
      <c r="AD2" s="422"/>
      <c r="AE2" s="415"/>
    </row>
    <row r="3" spans="1:31" s="416" customFormat="1" ht="6" customHeight="1">
      <c r="A3" s="414"/>
      <c r="B3" s="250"/>
      <c r="D3" s="417"/>
      <c r="E3" s="415"/>
      <c r="F3" s="418"/>
      <c r="G3" s="415"/>
      <c r="H3" s="415"/>
      <c r="I3" s="415"/>
      <c r="J3" s="419"/>
      <c r="K3" s="420"/>
      <c r="L3" s="421"/>
      <c r="M3" s="420"/>
      <c r="N3" s="422"/>
      <c r="O3" s="420"/>
      <c r="P3" s="422"/>
      <c r="Q3" s="423"/>
      <c r="R3" s="423"/>
      <c r="S3" s="423"/>
      <c r="T3" s="422"/>
      <c r="U3" s="422"/>
      <c r="V3" s="521"/>
      <c r="W3" s="424"/>
      <c r="X3" s="424"/>
      <c r="Y3" s="424"/>
      <c r="Z3" s="424"/>
      <c r="AA3" s="424"/>
      <c r="AB3" s="421"/>
      <c r="AC3" s="422"/>
      <c r="AD3" s="422"/>
      <c r="AE3" s="415"/>
    </row>
    <row r="4" spans="1:31" s="416" customFormat="1" ht="14.25">
      <c r="A4" s="414"/>
      <c r="B4" s="266" t="s">
        <v>305</v>
      </c>
      <c r="C4" s="524"/>
      <c r="D4" s="417"/>
      <c r="E4" s="415"/>
      <c r="F4" s="418"/>
      <c r="G4" s="415"/>
      <c r="H4" s="415"/>
      <c r="I4" s="415"/>
      <c r="J4" s="419"/>
      <c r="K4" s="420"/>
      <c r="L4" s="421"/>
      <c r="M4" s="420"/>
      <c r="N4" s="422"/>
      <c r="O4" s="420"/>
      <c r="P4" s="422"/>
      <c r="Q4" s="423"/>
      <c r="R4" s="423"/>
      <c r="S4" s="423"/>
      <c r="T4" s="422"/>
      <c r="U4" s="422"/>
      <c r="V4" s="521"/>
      <c r="W4" s="424"/>
      <c r="X4" s="424"/>
      <c r="Y4" s="424"/>
      <c r="Z4" s="424"/>
      <c r="AA4" s="424"/>
      <c r="AB4" s="421"/>
      <c r="AC4" s="422"/>
      <c r="AD4" s="422"/>
      <c r="AE4" s="415"/>
    </row>
    <row r="5" spans="1:31" s="416" customFormat="1" ht="14.25">
      <c r="A5" s="414"/>
      <c r="B5" s="272" t="s">
        <v>1051</v>
      </c>
      <c r="C5" s="524"/>
      <c r="D5" s="417"/>
      <c r="E5" s="415"/>
      <c r="F5" s="418"/>
      <c r="G5" s="415"/>
      <c r="H5" s="415"/>
      <c r="I5" s="415"/>
      <c r="J5" s="419"/>
      <c r="K5" s="420"/>
      <c r="L5" s="421"/>
      <c r="M5" s="420"/>
      <c r="N5" s="422"/>
      <c r="O5" s="420"/>
      <c r="P5" s="422"/>
      <c r="Q5" s="423"/>
      <c r="R5" s="423"/>
      <c r="S5" s="423"/>
      <c r="T5" s="422"/>
      <c r="U5" s="422"/>
      <c r="V5" s="521"/>
      <c r="W5" s="424"/>
      <c r="X5" s="424"/>
      <c r="Y5" s="424"/>
      <c r="Z5" s="424"/>
      <c r="AA5" s="424"/>
      <c r="AB5" s="421"/>
      <c r="AC5" s="422"/>
      <c r="AD5" s="422"/>
      <c r="AE5" s="415"/>
    </row>
    <row r="6" spans="1:31" s="416" customFormat="1" ht="14.25">
      <c r="A6" s="414"/>
      <c r="B6" s="272" t="s">
        <v>1056</v>
      </c>
      <c r="C6" s="524"/>
      <c r="D6" s="417"/>
      <c r="E6" s="415"/>
      <c r="F6" s="418"/>
      <c r="G6" s="415"/>
      <c r="H6" s="415"/>
      <c r="I6" s="415"/>
      <c r="J6" s="419"/>
      <c r="K6" s="420"/>
      <c r="L6" s="421"/>
      <c r="M6" s="420"/>
      <c r="N6" s="422"/>
      <c r="O6" s="420"/>
      <c r="P6" s="422"/>
      <c r="Q6" s="423"/>
      <c r="R6" s="423"/>
      <c r="S6" s="423"/>
      <c r="T6" s="422"/>
      <c r="U6" s="422"/>
      <c r="V6" s="521"/>
      <c r="W6" s="424"/>
      <c r="X6" s="424"/>
      <c r="Y6" s="424"/>
      <c r="Z6" s="424"/>
      <c r="AA6" s="424"/>
      <c r="AB6" s="421"/>
      <c r="AC6" s="422"/>
      <c r="AD6" s="422"/>
      <c r="AE6" s="415"/>
    </row>
    <row r="7" spans="1:31" s="416" customFormat="1" ht="14.25">
      <c r="A7" s="414"/>
      <c r="B7" s="272" t="s">
        <v>1053</v>
      </c>
      <c r="C7" s="524"/>
      <c r="D7" s="417"/>
      <c r="E7" s="415"/>
      <c r="F7" s="418"/>
      <c r="G7" s="415"/>
      <c r="H7" s="415"/>
      <c r="I7" s="415"/>
      <c r="J7" s="419"/>
      <c r="K7" s="420"/>
      <c r="L7" s="421"/>
      <c r="M7" s="420"/>
      <c r="N7" s="422"/>
      <c r="O7" s="420"/>
      <c r="P7" s="422"/>
      <c r="Q7" s="423"/>
      <c r="R7" s="423"/>
      <c r="S7" s="423"/>
      <c r="T7" s="422"/>
      <c r="U7" s="422"/>
      <c r="V7" s="521"/>
      <c r="W7" s="424"/>
      <c r="X7" s="424"/>
      <c r="Y7" s="424"/>
      <c r="Z7" s="424"/>
      <c r="AA7" s="424"/>
      <c r="AB7" s="421"/>
      <c r="AC7" s="422"/>
      <c r="AD7" s="422"/>
      <c r="AE7" s="415"/>
    </row>
    <row r="8" spans="1:31" s="416" customFormat="1" ht="14.25">
      <c r="A8" s="414"/>
      <c r="B8" s="272" t="s">
        <v>1061</v>
      </c>
      <c r="C8" s="524"/>
      <c r="D8" s="417"/>
      <c r="E8" s="415"/>
      <c r="F8" s="418"/>
      <c r="G8" s="415"/>
      <c r="H8" s="415"/>
      <c r="I8" s="415"/>
      <c r="J8" s="419"/>
      <c r="K8" s="420"/>
      <c r="L8" s="421"/>
      <c r="M8" s="420"/>
      <c r="N8" s="422"/>
      <c r="O8" s="420"/>
      <c r="P8" s="422"/>
      <c r="Q8" s="423"/>
      <c r="R8" s="423"/>
      <c r="S8" s="423"/>
      <c r="T8" s="422"/>
      <c r="U8" s="422"/>
      <c r="V8" s="521"/>
      <c r="W8" s="424"/>
      <c r="X8" s="424"/>
      <c r="Y8" s="424"/>
      <c r="Z8" s="424"/>
      <c r="AA8" s="424"/>
      <c r="AB8" s="421"/>
      <c r="AC8" s="422"/>
      <c r="AD8" s="422"/>
      <c r="AE8" s="415"/>
    </row>
    <row r="9" spans="1:31" s="416" customFormat="1" ht="14.25">
      <c r="A9" s="414"/>
      <c r="B9" s="272" t="s">
        <v>1062</v>
      </c>
      <c r="C9" s="524"/>
      <c r="D9" s="417"/>
      <c r="E9" s="415"/>
      <c r="F9" s="418"/>
      <c r="G9" s="415"/>
      <c r="H9" s="415"/>
      <c r="I9" s="415"/>
      <c r="J9" s="419"/>
      <c r="K9" s="420"/>
      <c r="L9" s="421"/>
      <c r="M9" s="420"/>
      <c r="N9" s="422"/>
      <c r="O9" s="420"/>
      <c r="P9" s="422"/>
      <c r="Q9" s="423"/>
      <c r="R9" s="423"/>
      <c r="S9" s="423"/>
      <c r="T9" s="422"/>
      <c r="U9" s="422"/>
      <c r="V9" s="521"/>
      <c r="W9" s="424"/>
      <c r="X9" s="424"/>
      <c r="Y9" s="424"/>
      <c r="Z9" s="424"/>
      <c r="AA9" s="424"/>
      <c r="AB9" s="421"/>
      <c r="AC9" s="422"/>
      <c r="AD9" s="422"/>
      <c r="AE9" s="415"/>
    </row>
    <row r="10" spans="1:31" s="416" customFormat="1" ht="14.25">
      <c r="A10" s="414"/>
      <c r="B10" s="272" t="s">
        <v>1052</v>
      </c>
      <c r="C10" s="524"/>
      <c r="D10" s="417"/>
      <c r="E10" s="415"/>
      <c r="F10" s="418"/>
      <c r="G10" s="415"/>
      <c r="H10" s="415"/>
      <c r="I10" s="415"/>
      <c r="J10" s="419"/>
      <c r="K10" s="420"/>
      <c r="L10" s="421"/>
      <c r="M10" s="420"/>
      <c r="N10" s="422"/>
      <c r="O10" s="420"/>
      <c r="P10" s="422"/>
      <c r="Q10" s="423"/>
      <c r="R10" s="423"/>
      <c r="S10" s="423"/>
      <c r="T10" s="422"/>
      <c r="U10" s="422"/>
      <c r="V10" s="521"/>
      <c r="W10" s="424"/>
      <c r="X10" s="424"/>
      <c r="Y10" s="424"/>
      <c r="Z10" s="424"/>
      <c r="AA10" s="424"/>
      <c r="AB10" s="421"/>
      <c r="AC10" s="422"/>
      <c r="AD10" s="422"/>
      <c r="AE10" s="415"/>
    </row>
    <row r="11" spans="1:31" s="416" customFormat="1" ht="14.25">
      <c r="A11" s="414"/>
      <c r="B11" s="272" t="s">
        <v>1055</v>
      </c>
      <c r="C11" s="524"/>
      <c r="D11" s="417"/>
      <c r="E11" s="415"/>
      <c r="F11" s="418"/>
      <c r="G11" s="415"/>
      <c r="H11" s="415"/>
      <c r="I11" s="415"/>
      <c r="J11" s="419"/>
      <c r="K11" s="420"/>
      <c r="L11" s="421"/>
      <c r="M11" s="420"/>
      <c r="N11" s="422"/>
      <c r="O11" s="420"/>
      <c r="P11" s="422"/>
      <c r="Q11" s="423"/>
      <c r="R11" s="423"/>
      <c r="S11" s="423"/>
      <c r="T11" s="422"/>
      <c r="U11" s="422"/>
      <c r="V11" s="521"/>
      <c r="W11" s="424"/>
      <c r="X11" s="424"/>
      <c r="Y11" s="424"/>
      <c r="Z11" s="424"/>
      <c r="AA11" s="424"/>
      <c r="AB11" s="421"/>
      <c r="AC11" s="422"/>
      <c r="AD11" s="422"/>
      <c r="AE11" s="415"/>
    </row>
    <row r="12" spans="1:31" s="425" customFormat="1" ht="6.6" customHeight="1" thickBot="1">
      <c r="B12" s="426"/>
      <c r="D12" s="426"/>
      <c r="F12" s="426"/>
      <c r="G12" s="426"/>
      <c r="H12" s="426"/>
      <c r="I12" s="426"/>
      <c r="J12" s="427"/>
      <c r="K12" s="428"/>
      <c r="L12" s="428"/>
      <c r="M12" s="429"/>
      <c r="N12" s="429"/>
      <c r="O12" s="429"/>
      <c r="P12" s="429"/>
      <c r="Q12" s="429"/>
      <c r="R12" s="429"/>
      <c r="S12" s="429"/>
      <c r="T12" s="429"/>
      <c r="U12" s="430"/>
      <c r="V12" s="522"/>
    </row>
    <row r="13" spans="1:31" s="425" customFormat="1" ht="61.9" customHeight="1" thickBot="1">
      <c r="B13" s="431" t="s">
        <v>306</v>
      </c>
      <c r="C13" s="432" t="s">
        <v>307</v>
      </c>
      <c r="D13" s="433" t="s">
        <v>308</v>
      </c>
      <c r="E13" s="434" t="s">
        <v>309</v>
      </c>
      <c r="F13" s="435" t="s">
        <v>310</v>
      </c>
      <c r="G13" s="432" t="s">
        <v>311</v>
      </c>
      <c r="H13" s="435" t="s">
        <v>312</v>
      </c>
      <c r="I13" s="435" t="s">
        <v>313</v>
      </c>
      <c r="J13" s="436" t="s">
        <v>314</v>
      </c>
      <c r="K13" s="484" t="s">
        <v>315</v>
      </c>
      <c r="L13" s="479" t="s">
        <v>316</v>
      </c>
      <c r="M13" s="480" t="s">
        <v>317</v>
      </c>
      <c r="N13" s="481" t="s">
        <v>318</v>
      </c>
      <c r="O13" s="482" t="s">
        <v>319</v>
      </c>
      <c r="P13" s="483" t="s">
        <v>320</v>
      </c>
      <c r="Q13" s="504" t="s">
        <v>321</v>
      </c>
      <c r="R13" s="482" t="s">
        <v>322</v>
      </c>
      <c r="S13" s="482" t="s">
        <v>323</v>
      </c>
      <c r="T13" s="483" t="s">
        <v>324</v>
      </c>
      <c r="U13" s="437" t="s">
        <v>325</v>
      </c>
      <c r="V13" s="522"/>
    </row>
    <row r="14" spans="1:31" s="425" customFormat="1" ht="12">
      <c r="B14" s="438">
        <v>1</v>
      </c>
      <c r="C14" s="439" t="s">
        <v>45</v>
      </c>
      <c r="D14" s="440">
        <v>1.43</v>
      </c>
      <c r="E14" s="441" t="s">
        <v>326</v>
      </c>
      <c r="F14" s="442" t="s">
        <v>327</v>
      </c>
      <c r="G14" s="442" t="s">
        <v>328</v>
      </c>
      <c r="H14" s="442">
        <v>4</v>
      </c>
      <c r="I14" s="442" t="s">
        <v>268</v>
      </c>
      <c r="J14" s="443">
        <v>42614</v>
      </c>
      <c r="K14" s="444">
        <v>19.845539599999999</v>
      </c>
      <c r="L14" s="445">
        <f t="shared" ref="L14:L28" si="0">K14-D14</f>
        <v>18.415539599999999</v>
      </c>
      <c r="M14" s="446">
        <v>25.302139499999999</v>
      </c>
      <c r="N14" s="447">
        <v>18.162062899999999</v>
      </c>
      <c r="O14" s="448">
        <v>10.1431094</v>
      </c>
      <c r="P14" s="449">
        <v>8.0448065</v>
      </c>
      <c r="Q14" s="447">
        <v>247.88</v>
      </c>
      <c r="R14" s="448">
        <v>118.68</v>
      </c>
      <c r="S14" s="448">
        <v>21.83</v>
      </c>
      <c r="T14" s="449">
        <v>3.16</v>
      </c>
      <c r="U14" s="450" t="s">
        <v>329</v>
      </c>
    </row>
    <row r="15" spans="1:31" s="425" customFormat="1" ht="12">
      <c r="B15" s="451">
        <v>1</v>
      </c>
      <c r="C15" s="452" t="s">
        <v>45</v>
      </c>
      <c r="D15" s="453">
        <v>1.43</v>
      </c>
      <c r="E15" s="454" t="s">
        <v>330</v>
      </c>
      <c r="F15" s="455" t="s">
        <v>331</v>
      </c>
      <c r="G15" s="455" t="s">
        <v>332</v>
      </c>
      <c r="H15" s="455">
        <v>4</v>
      </c>
      <c r="I15" s="455" t="s">
        <v>268</v>
      </c>
      <c r="J15" s="456">
        <v>42614</v>
      </c>
      <c r="K15" s="457">
        <v>22.103081599999999</v>
      </c>
      <c r="L15" s="458">
        <f t="shared" si="0"/>
        <v>20.6730816</v>
      </c>
      <c r="M15" s="459">
        <v>15.165156</v>
      </c>
      <c r="N15" s="460">
        <v>8.6173386999999995</v>
      </c>
      <c r="O15" s="461">
        <v>5.1760989000000004</v>
      </c>
      <c r="P15" s="462">
        <v>14.3329939</v>
      </c>
      <c r="Q15" s="460">
        <v>148.57</v>
      </c>
      <c r="R15" s="461">
        <v>56.31</v>
      </c>
      <c r="S15" s="461">
        <v>11.14</v>
      </c>
      <c r="T15" s="462">
        <v>5.63</v>
      </c>
      <c r="U15" s="463" t="s">
        <v>333</v>
      </c>
    </row>
    <row r="16" spans="1:31" s="425" customFormat="1" ht="12">
      <c r="B16" s="451">
        <v>1</v>
      </c>
      <c r="C16" s="452" t="s">
        <v>45</v>
      </c>
      <c r="D16" s="453">
        <v>1.43</v>
      </c>
      <c r="E16" s="454" t="s">
        <v>334</v>
      </c>
      <c r="F16" s="455" t="s">
        <v>331</v>
      </c>
      <c r="G16" s="455" t="s">
        <v>332</v>
      </c>
      <c r="H16" s="455">
        <v>3</v>
      </c>
      <c r="I16" s="455" t="s">
        <v>268</v>
      </c>
      <c r="J16" s="456">
        <v>42614</v>
      </c>
      <c r="K16" s="457">
        <v>18.557843500000001</v>
      </c>
      <c r="L16" s="458">
        <f t="shared" si="0"/>
        <v>17.127843500000001</v>
      </c>
      <c r="M16" s="459">
        <v>12.527559999999999</v>
      </c>
      <c r="N16" s="460">
        <v>11.5295738</v>
      </c>
      <c r="O16" s="461">
        <v>5.6453860999999996</v>
      </c>
      <c r="P16" s="462">
        <v>16.293278999999998</v>
      </c>
      <c r="Q16" s="460">
        <v>122.73</v>
      </c>
      <c r="R16" s="461">
        <v>75.34</v>
      </c>
      <c r="S16" s="461">
        <v>12.15</v>
      </c>
      <c r="T16" s="462">
        <v>6.4</v>
      </c>
      <c r="U16" s="463" t="s">
        <v>335</v>
      </c>
    </row>
    <row r="17" spans="2:21" s="425" customFormat="1" ht="12">
      <c r="B17" s="451">
        <v>1</v>
      </c>
      <c r="C17" s="452" t="s">
        <v>45</v>
      </c>
      <c r="D17" s="453">
        <v>1.43</v>
      </c>
      <c r="E17" s="454" t="s">
        <v>336</v>
      </c>
      <c r="F17" s="455" t="s">
        <v>337</v>
      </c>
      <c r="G17" s="455" t="s">
        <v>338</v>
      </c>
      <c r="H17" s="455">
        <v>1</v>
      </c>
      <c r="I17" s="455" t="s">
        <v>268</v>
      </c>
      <c r="J17" s="456">
        <v>42614</v>
      </c>
      <c r="K17" s="457">
        <v>1.1408166</v>
      </c>
      <c r="L17" s="458">
        <f t="shared" si="0"/>
        <v>-0.28918339999999998</v>
      </c>
      <c r="M17" s="459">
        <v>11.9794219</v>
      </c>
      <c r="N17" s="460">
        <v>10.8807101</v>
      </c>
      <c r="O17" s="461">
        <v>6.2447727999999998</v>
      </c>
      <c r="P17" s="462">
        <v>14.434826899999999</v>
      </c>
      <c r="Q17" s="460">
        <v>117.36</v>
      </c>
      <c r="R17" s="461">
        <v>71.099999999999994</v>
      </c>
      <c r="S17" s="461">
        <v>13.44</v>
      </c>
      <c r="T17" s="462">
        <v>5.67</v>
      </c>
      <c r="U17" s="463" t="s">
        <v>339</v>
      </c>
    </row>
    <row r="18" spans="2:21" s="425" customFormat="1" ht="12">
      <c r="B18" s="451">
        <v>1</v>
      </c>
      <c r="C18" s="452" t="s">
        <v>45</v>
      </c>
      <c r="D18" s="453">
        <v>1.43</v>
      </c>
      <c r="E18" s="454" t="s">
        <v>340</v>
      </c>
      <c r="F18" s="455" t="s">
        <v>341</v>
      </c>
      <c r="G18" s="455" t="s">
        <v>342</v>
      </c>
      <c r="H18" s="455">
        <v>2</v>
      </c>
      <c r="I18" s="455" t="s">
        <v>268</v>
      </c>
      <c r="J18" s="456">
        <v>43191</v>
      </c>
      <c r="K18" s="457">
        <v>2.9801369000000002</v>
      </c>
      <c r="L18" s="458">
        <f t="shared" si="0"/>
        <v>1.5501369000000003</v>
      </c>
      <c r="M18" s="459">
        <v>8.0781480000000006</v>
      </c>
      <c r="N18" s="460">
        <v>13.874053099999999</v>
      </c>
      <c r="O18" s="461">
        <v>30.587306000000002</v>
      </c>
      <c r="P18" s="462" t="s">
        <v>268</v>
      </c>
      <c r="Q18" s="460">
        <v>79.14</v>
      </c>
      <c r="R18" s="461">
        <v>90.66</v>
      </c>
      <c r="S18" s="461">
        <v>65.83</v>
      </c>
      <c r="T18" s="462" t="s">
        <v>268</v>
      </c>
      <c r="U18" s="463" t="s">
        <v>343</v>
      </c>
    </row>
    <row r="19" spans="2:21" s="425" customFormat="1" ht="12">
      <c r="B19" s="451">
        <v>1</v>
      </c>
      <c r="C19" s="452" t="s">
        <v>45</v>
      </c>
      <c r="D19" s="453">
        <v>1.43</v>
      </c>
      <c r="E19" s="454" t="s">
        <v>344</v>
      </c>
      <c r="F19" s="455" t="s">
        <v>337</v>
      </c>
      <c r="G19" s="455" t="s">
        <v>338</v>
      </c>
      <c r="H19" s="455">
        <v>1</v>
      </c>
      <c r="I19" s="455" t="s">
        <v>268</v>
      </c>
      <c r="J19" s="456">
        <v>42614</v>
      </c>
      <c r="K19" s="457">
        <v>6.0752198999999996</v>
      </c>
      <c r="L19" s="458">
        <f t="shared" si="0"/>
        <v>4.6452198999999998</v>
      </c>
      <c r="M19" s="459">
        <v>4.8719989999999997</v>
      </c>
      <c r="N19" s="460">
        <v>3.2183028999999999</v>
      </c>
      <c r="O19" s="461">
        <v>2.1559335000000002</v>
      </c>
      <c r="P19" s="462">
        <v>0.3564155</v>
      </c>
      <c r="Q19" s="460">
        <v>47.73</v>
      </c>
      <c r="R19" s="461">
        <v>21.03</v>
      </c>
      <c r="S19" s="461">
        <v>4.6399999999999997</v>
      </c>
      <c r="T19" s="462">
        <v>0.14000000000000001</v>
      </c>
      <c r="U19" s="463" t="s">
        <v>345</v>
      </c>
    </row>
    <row r="20" spans="2:21" s="425" customFormat="1" ht="12">
      <c r="B20" s="451">
        <v>1</v>
      </c>
      <c r="C20" s="452" t="s">
        <v>45</v>
      </c>
      <c r="D20" s="453">
        <v>1.43</v>
      </c>
      <c r="E20" s="454" t="s">
        <v>346</v>
      </c>
      <c r="F20" s="455" t="s">
        <v>347</v>
      </c>
      <c r="G20" s="455" t="s">
        <v>348</v>
      </c>
      <c r="H20" s="455">
        <v>3</v>
      </c>
      <c r="I20" s="455" t="s">
        <v>268</v>
      </c>
      <c r="J20" s="456">
        <v>43983</v>
      </c>
      <c r="K20" s="457">
        <v>-4.3207129999999996</v>
      </c>
      <c r="L20" s="458">
        <f t="shared" si="0"/>
        <v>-5.7507129999999993</v>
      </c>
      <c r="M20" s="459">
        <v>4.0380532000000002</v>
      </c>
      <c r="N20" s="460">
        <v>15.652307</v>
      </c>
      <c r="O20" s="461" t="s">
        <v>268</v>
      </c>
      <c r="P20" s="462" t="s">
        <v>268</v>
      </c>
      <c r="Q20" s="460">
        <v>39.56</v>
      </c>
      <c r="R20" s="461">
        <v>102.28</v>
      </c>
      <c r="S20" s="461" t="s">
        <v>268</v>
      </c>
      <c r="T20" s="462" t="s">
        <v>268</v>
      </c>
      <c r="U20" s="463" t="s">
        <v>349</v>
      </c>
    </row>
    <row r="21" spans="2:21" s="425" customFormat="1" ht="12">
      <c r="B21" s="451">
        <v>1</v>
      </c>
      <c r="C21" s="452" t="s">
        <v>45</v>
      </c>
      <c r="D21" s="453">
        <v>1.43</v>
      </c>
      <c r="E21" s="454" t="s">
        <v>350</v>
      </c>
      <c r="F21" s="455" t="s">
        <v>351</v>
      </c>
      <c r="G21" s="455" t="s">
        <v>352</v>
      </c>
      <c r="H21" s="455">
        <v>1</v>
      </c>
      <c r="I21" s="455" t="s">
        <v>268</v>
      </c>
      <c r="J21" s="456">
        <v>42614</v>
      </c>
      <c r="K21" s="457">
        <v>-6.8388599999999994E-2</v>
      </c>
      <c r="L21" s="458">
        <f t="shared" si="0"/>
        <v>-1.4983886</v>
      </c>
      <c r="M21" s="459">
        <v>3.8277804999999998</v>
      </c>
      <c r="N21" s="460">
        <v>4.3599357000000003</v>
      </c>
      <c r="O21" s="461">
        <v>5.3015518999999998</v>
      </c>
      <c r="P21" s="462">
        <v>33.350305499999997</v>
      </c>
      <c r="Q21" s="460">
        <v>37.5</v>
      </c>
      <c r="R21" s="461">
        <v>28.49</v>
      </c>
      <c r="S21" s="461">
        <v>11.41</v>
      </c>
      <c r="T21" s="462">
        <v>13.1</v>
      </c>
      <c r="U21" s="463" t="s">
        <v>353</v>
      </c>
    </row>
    <row r="22" spans="2:21" s="425" customFormat="1" ht="12">
      <c r="B22" s="451">
        <v>1</v>
      </c>
      <c r="C22" s="452" t="s">
        <v>45</v>
      </c>
      <c r="D22" s="453">
        <v>1.43</v>
      </c>
      <c r="E22" s="454" t="s">
        <v>354</v>
      </c>
      <c r="F22" s="455" t="s">
        <v>355</v>
      </c>
      <c r="G22" s="455" t="s">
        <v>338</v>
      </c>
      <c r="H22" s="455">
        <v>1</v>
      </c>
      <c r="I22" s="455" t="s">
        <v>268</v>
      </c>
      <c r="J22" s="456">
        <v>43040</v>
      </c>
      <c r="K22" s="457">
        <v>2.8679011999999999</v>
      </c>
      <c r="L22" s="458">
        <f t="shared" si="0"/>
        <v>1.4379012</v>
      </c>
      <c r="M22" s="459">
        <v>3.3306794000000002</v>
      </c>
      <c r="N22" s="460">
        <v>2.3337669000000001</v>
      </c>
      <c r="O22" s="461">
        <v>8.4099991000000003</v>
      </c>
      <c r="P22" s="462" t="s">
        <v>268</v>
      </c>
      <c r="Q22" s="460">
        <v>32.630000000000003</v>
      </c>
      <c r="R22" s="461">
        <v>15.25</v>
      </c>
      <c r="S22" s="461">
        <v>18.100000000000001</v>
      </c>
      <c r="T22" s="462" t="s">
        <v>268</v>
      </c>
      <c r="U22" s="463" t="s">
        <v>356</v>
      </c>
    </row>
    <row r="23" spans="2:21" s="425" customFormat="1" ht="12">
      <c r="B23" s="451">
        <v>1</v>
      </c>
      <c r="C23" s="452" t="s">
        <v>45</v>
      </c>
      <c r="D23" s="453">
        <v>1.43</v>
      </c>
      <c r="E23" s="454" t="s">
        <v>357</v>
      </c>
      <c r="F23" s="455" t="s">
        <v>355</v>
      </c>
      <c r="G23" s="455" t="s">
        <v>332</v>
      </c>
      <c r="H23" s="455">
        <v>4</v>
      </c>
      <c r="I23" s="455" t="s">
        <v>268</v>
      </c>
      <c r="J23" s="456">
        <v>42614</v>
      </c>
      <c r="K23" s="457">
        <v>19.084685199999999</v>
      </c>
      <c r="L23" s="458">
        <f t="shared" si="0"/>
        <v>17.654685199999999</v>
      </c>
      <c r="M23" s="459">
        <v>2.0547526</v>
      </c>
      <c r="N23" s="460">
        <v>1.2059070999999999</v>
      </c>
      <c r="O23" s="461">
        <v>1.6308893</v>
      </c>
      <c r="P23" s="462">
        <v>0.61099800000000004</v>
      </c>
      <c r="Q23" s="460">
        <v>20.13</v>
      </c>
      <c r="R23" s="461">
        <v>7.88</v>
      </c>
      <c r="S23" s="461">
        <v>3.51</v>
      </c>
      <c r="T23" s="462">
        <v>0.24</v>
      </c>
      <c r="U23" s="463" t="s">
        <v>358</v>
      </c>
    </row>
    <row r="24" spans="2:21" s="425" customFormat="1" ht="12">
      <c r="B24" s="451">
        <v>1</v>
      </c>
      <c r="C24" s="452" t="s">
        <v>45</v>
      </c>
      <c r="D24" s="453">
        <v>1.43</v>
      </c>
      <c r="E24" s="454" t="s">
        <v>359</v>
      </c>
      <c r="F24" s="455" t="s">
        <v>355</v>
      </c>
      <c r="G24" s="455" t="s">
        <v>332</v>
      </c>
      <c r="H24" s="455">
        <v>3</v>
      </c>
      <c r="I24" s="455" t="s">
        <v>268</v>
      </c>
      <c r="J24" s="456">
        <v>42614</v>
      </c>
      <c r="K24" s="457">
        <v>14.769605800000001</v>
      </c>
      <c r="L24" s="458">
        <f t="shared" si="0"/>
        <v>13.339605800000001</v>
      </c>
      <c r="M24" s="459">
        <v>1.9741139999999999</v>
      </c>
      <c r="N24" s="460">
        <v>1.5930829</v>
      </c>
      <c r="O24" s="461">
        <v>2.3046185000000001</v>
      </c>
      <c r="P24" s="462">
        <v>2.0621181000000002</v>
      </c>
      <c r="Q24" s="460">
        <v>19.34</v>
      </c>
      <c r="R24" s="461">
        <v>10.41</v>
      </c>
      <c r="S24" s="461">
        <v>4.96</v>
      </c>
      <c r="T24" s="462">
        <v>0.81</v>
      </c>
      <c r="U24" s="463" t="s">
        <v>360</v>
      </c>
    </row>
    <row r="25" spans="2:21" s="425" customFormat="1" ht="12">
      <c r="B25" s="451">
        <v>1</v>
      </c>
      <c r="C25" s="452" t="s">
        <v>45</v>
      </c>
      <c r="D25" s="453">
        <v>1.43</v>
      </c>
      <c r="E25" s="454" t="s">
        <v>361</v>
      </c>
      <c r="F25" s="455" t="s">
        <v>347</v>
      </c>
      <c r="G25" s="455" t="s">
        <v>328</v>
      </c>
      <c r="H25" s="455">
        <v>4</v>
      </c>
      <c r="I25" s="455" t="s">
        <v>268</v>
      </c>
      <c r="J25" s="456">
        <v>42614</v>
      </c>
      <c r="K25" s="457">
        <v>13.0183468</v>
      </c>
      <c r="L25" s="458">
        <f t="shared" si="0"/>
        <v>11.5883468</v>
      </c>
      <c r="M25" s="459">
        <v>1.4719092</v>
      </c>
      <c r="N25" s="460">
        <v>2.1348229000000001</v>
      </c>
      <c r="O25" s="461">
        <v>2.9876406000000002</v>
      </c>
      <c r="P25" s="462">
        <v>2.9022402999999999</v>
      </c>
      <c r="Q25" s="460">
        <v>14.42</v>
      </c>
      <c r="R25" s="461">
        <v>13.95</v>
      </c>
      <c r="S25" s="461">
        <v>6.43</v>
      </c>
      <c r="T25" s="462">
        <v>1.1399999999999999</v>
      </c>
      <c r="U25" s="463" t="s">
        <v>362</v>
      </c>
    </row>
    <row r="26" spans="2:21" s="425" customFormat="1" ht="12">
      <c r="B26" s="451">
        <v>1</v>
      </c>
      <c r="C26" s="452" t="s">
        <v>45</v>
      </c>
      <c r="D26" s="453">
        <v>1.43</v>
      </c>
      <c r="E26" s="454" t="s">
        <v>363</v>
      </c>
      <c r="F26" s="455" t="s">
        <v>364</v>
      </c>
      <c r="G26" s="455" t="s">
        <v>342</v>
      </c>
      <c r="H26" s="455">
        <v>2</v>
      </c>
      <c r="I26" s="455" t="s">
        <v>268</v>
      </c>
      <c r="J26" s="456">
        <v>42614</v>
      </c>
      <c r="K26" s="457">
        <v>1.3639741000000001</v>
      </c>
      <c r="L26" s="458">
        <f t="shared" si="0"/>
        <v>-6.602589999999986E-2</v>
      </c>
      <c r="M26" s="459">
        <v>1.4657846999999999</v>
      </c>
      <c r="N26" s="460">
        <v>1.5701278000000001</v>
      </c>
      <c r="O26" s="461">
        <v>2.5137068999999999</v>
      </c>
      <c r="P26" s="462">
        <v>2.6731161000000001</v>
      </c>
      <c r="Q26" s="460">
        <v>14.36</v>
      </c>
      <c r="R26" s="461">
        <v>10.26</v>
      </c>
      <c r="S26" s="461">
        <v>5.41</v>
      </c>
      <c r="T26" s="462">
        <v>1.05</v>
      </c>
      <c r="U26" s="463" t="s">
        <v>365</v>
      </c>
    </row>
    <row r="27" spans="2:21" s="425" customFormat="1" ht="12">
      <c r="B27" s="451">
        <v>1</v>
      </c>
      <c r="C27" s="452" t="s">
        <v>45</v>
      </c>
      <c r="D27" s="453">
        <v>1.43</v>
      </c>
      <c r="E27" s="454" t="s">
        <v>366</v>
      </c>
      <c r="F27" s="455" t="s">
        <v>347</v>
      </c>
      <c r="G27" s="455" t="s">
        <v>342</v>
      </c>
      <c r="H27" s="455">
        <v>1</v>
      </c>
      <c r="I27" s="455" t="s">
        <v>268</v>
      </c>
      <c r="J27" s="456">
        <v>42614</v>
      </c>
      <c r="K27" s="457">
        <v>-0.93853810000000004</v>
      </c>
      <c r="L27" s="458">
        <f t="shared" si="0"/>
        <v>-2.3685380999999999</v>
      </c>
      <c r="M27" s="459">
        <v>1.3953536</v>
      </c>
      <c r="N27" s="460">
        <v>1.5425816999999999</v>
      </c>
      <c r="O27" s="461">
        <v>3.3639996000000001</v>
      </c>
      <c r="P27" s="462">
        <v>4.9389002</v>
      </c>
      <c r="Q27" s="460">
        <v>13.67</v>
      </c>
      <c r="R27" s="461">
        <v>10.08</v>
      </c>
      <c r="S27" s="461">
        <v>7.24</v>
      </c>
      <c r="T27" s="462">
        <v>1.94</v>
      </c>
      <c r="U27" s="463" t="s">
        <v>367</v>
      </c>
    </row>
    <row r="28" spans="2:21" s="425" customFormat="1" ht="12">
      <c r="B28" s="451">
        <v>1</v>
      </c>
      <c r="C28" s="452" t="s">
        <v>45</v>
      </c>
      <c r="D28" s="453">
        <v>1.43</v>
      </c>
      <c r="E28" s="454" t="s">
        <v>368</v>
      </c>
      <c r="F28" s="455" t="s">
        <v>355</v>
      </c>
      <c r="G28" s="455" t="s">
        <v>342</v>
      </c>
      <c r="H28" s="455">
        <v>2</v>
      </c>
      <c r="I28" s="455" t="s">
        <v>268</v>
      </c>
      <c r="J28" s="456">
        <v>43191</v>
      </c>
      <c r="K28" s="457">
        <v>-1.5779071</v>
      </c>
      <c r="L28" s="458">
        <f t="shared" si="0"/>
        <v>-3.0079070999999997</v>
      </c>
      <c r="M28" s="459">
        <v>1.2738853999999999</v>
      </c>
      <c r="N28" s="460">
        <v>3.3254266000000001</v>
      </c>
      <c r="O28" s="461">
        <v>13.5349875</v>
      </c>
      <c r="P28" s="462" t="s">
        <v>268</v>
      </c>
      <c r="Q28" s="460">
        <v>12.48</v>
      </c>
      <c r="R28" s="461">
        <v>21.73</v>
      </c>
      <c r="S28" s="461">
        <v>29.13</v>
      </c>
      <c r="T28" s="462" t="s">
        <v>268</v>
      </c>
      <c r="U28" s="463" t="s">
        <v>369</v>
      </c>
    </row>
    <row r="29" spans="2:21" s="425" customFormat="1" ht="12">
      <c r="B29" s="451">
        <v>1</v>
      </c>
      <c r="C29" s="452" t="s">
        <v>45</v>
      </c>
      <c r="D29" s="453">
        <v>1.43</v>
      </c>
      <c r="E29" s="454" t="s">
        <v>370</v>
      </c>
      <c r="F29" s="455" t="s">
        <v>347</v>
      </c>
      <c r="G29" s="455" t="s">
        <v>371</v>
      </c>
      <c r="H29" s="455" t="s">
        <v>268</v>
      </c>
      <c r="I29" s="455" t="s">
        <v>268</v>
      </c>
      <c r="J29" s="456">
        <v>44440</v>
      </c>
      <c r="K29" s="457" t="s">
        <v>268</v>
      </c>
      <c r="L29" s="458"/>
      <c r="M29" s="459">
        <v>0.50526700000000002</v>
      </c>
      <c r="N29" s="460" t="s">
        <v>268</v>
      </c>
      <c r="O29" s="461" t="s">
        <v>268</v>
      </c>
      <c r="P29" s="462" t="s">
        <v>268</v>
      </c>
      <c r="Q29" s="460">
        <v>4.95</v>
      </c>
      <c r="R29" s="461" t="s">
        <v>268</v>
      </c>
      <c r="S29" s="461" t="s">
        <v>268</v>
      </c>
      <c r="T29" s="462" t="s">
        <v>268</v>
      </c>
      <c r="U29" s="463" t="s">
        <v>372</v>
      </c>
    </row>
    <row r="30" spans="2:21" s="425" customFormat="1" ht="12">
      <c r="B30" s="451">
        <v>1</v>
      </c>
      <c r="C30" s="452" t="s">
        <v>45</v>
      </c>
      <c r="D30" s="453">
        <v>1.43</v>
      </c>
      <c r="E30" s="454" t="s">
        <v>373</v>
      </c>
      <c r="F30" s="455" t="s">
        <v>347</v>
      </c>
      <c r="G30" s="455" t="s">
        <v>371</v>
      </c>
      <c r="H30" s="455" t="s">
        <v>268</v>
      </c>
      <c r="I30" s="455" t="s">
        <v>268</v>
      </c>
      <c r="J30" s="456">
        <v>44440</v>
      </c>
      <c r="K30" s="457" t="s">
        <v>268</v>
      </c>
      <c r="L30" s="458"/>
      <c r="M30" s="459">
        <v>0.2898906</v>
      </c>
      <c r="N30" s="460" t="s">
        <v>268</v>
      </c>
      <c r="O30" s="461" t="s">
        <v>268</v>
      </c>
      <c r="P30" s="462" t="s">
        <v>268</v>
      </c>
      <c r="Q30" s="460">
        <v>2.84</v>
      </c>
      <c r="R30" s="461" t="s">
        <v>268</v>
      </c>
      <c r="S30" s="461" t="s">
        <v>268</v>
      </c>
      <c r="T30" s="462" t="s">
        <v>268</v>
      </c>
      <c r="U30" s="463" t="s">
        <v>374</v>
      </c>
    </row>
    <row r="31" spans="2:21" s="425" customFormat="1" ht="12">
      <c r="B31" s="451">
        <v>1</v>
      </c>
      <c r="C31" s="452" t="s">
        <v>45</v>
      </c>
      <c r="D31" s="453">
        <v>1.43</v>
      </c>
      <c r="E31" s="454" t="s">
        <v>375</v>
      </c>
      <c r="F31" s="455" t="s">
        <v>347</v>
      </c>
      <c r="G31" s="455" t="s">
        <v>376</v>
      </c>
      <c r="H31" s="455" t="s">
        <v>268</v>
      </c>
      <c r="I31" s="455" t="s">
        <v>268</v>
      </c>
      <c r="J31" s="456">
        <v>44440</v>
      </c>
      <c r="K31" s="457" t="s">
        <v>268</v>
      </c>
      <c r="L31" s="458"/>
      <c r="M31" s="459">
        <v>0.272538</v>
      </c>
      <c r="N31" s="460" t="s">
        <v>268</v>
      </c>
      <c r="O31" s="461" t="s">
        <v>268</v>
      </c>
      <c r="P31" s="462" t="s">
        <v>268</v>
      </c>
      <c r="Q31" s="460">
        <v>2.67</v>
      </c>
      <c r="R31" s="461" t="s">
        <v>268</v>
      </c>
      <c r="S31" s="461" t="s">
        <v>268</v>
      </c>
      <c r="T31" s="462" t="s">
        <v>268</v>
      </c>
      <c r="U31" s="463" t="s">
        <v>377</v>
      </c>
    </row>
    <row r="32" spans="2:21" s="425" customFormat="1" ht="12">
      <c r="B32" s="451">
        <v>1</v>
      </c>
      <c r="C32" s="452" t="s">
        <v>45</v>
      </c>
      <c r="D32" s="453">
        <v>1.43</v>
      </c>
      <c r="E32" s="454" t="s">
        <v>378</v>
      </c>
      <c r="F32" s="455" t="s">
        <v>347</v>
      </c>
      <c r="G32" s="455" t="s">
        <v>348</v>
      </c>
      <c r="H32" s="455" t="s">
        <v>268</v>
      </c>
      <c r="I32" s="455" t="s">
        <v>268</v>
      </c>
      <c r="J32" s="456">
        <v>44440</v>
      </c>
      <c r="K32" s="457" t="s">
        <v>268</v>
      </c>
      <c r="L32" s="458"/>
      <c r="M32" s="459">
        <v>0.16331860000000001</v>
      </c>
      <c r="N32" s="460" t="s">
        <v>268</v>
      </c>
      <c r="O32" s="461" t="s">
        <v>268</v>
      </c>
      <c r="P32" s="462" t="s">
        <v>268</v>
      </c>
      <c r="Q32" s="460">
        <v>1.6</v>
      </c>
      <c r="R32" s="461" t="s">
        <v>268</v>
      </c>
      <c r="S32" s="461" t="s">
        <v>268</v>
      </c>
      <c r="T32" s="462" t="s">
        <v>268</v>
      </c>
      <c r="U32" s="463" t="s">
        <v>379</v>
      </c>
    </row>
    <row r="33" spans="2:22" s="425" customFormat="1" ht="12">
      <c r="B33" s="451">
        <v>1</v>
      </c>
      <c r="C33" s="452" t="s">
        <v>45</v>
      </c>
      <c r="D33" s="453">
        <v>1.43</v>
      </c>
      <c r="E33" s="454" t="s">
        <v>380</v>
      </c>
      <c r="F33" s="455" t="s">
        <v>341</v>
      </c>
      <c r="G33" s="455" t="s">
        <v>342</v>
      </c>
      <c r="H33" s="455" t="s">
        <v>268</v>
      </c>
      <c r="I33" s="455" t="s">
        <v>268</v>
      </c>
      <c r="J33" s="456">
        <v>44470</v>
      </c>
      <c r="K33" s="457" t="s">
        <v>268</v>
      </c>
      <c r="L33" s="458"/>
      <c r="M33" s="459">
        <v>1.22489E-2</v>
      </c>
      <c r="N33" s="460" t="s">
        <v>268</v>
      </c>
      <c r="O33" s="461" t="s">
        <v>268</v>
      </c>
      <c r="P33" s="462" t="s">
        <v>268</v>
      </c>
      <c r="Q33" s="460">
        <v>0.12</v>
      </c>
      <c r="R33" s="461" t="s">
        <v>268</v>
      </c>
      <c r="S33" s="461" t="s">
        <v>268</v>
      </c>
      <c r="T33" s="462" t="s">
        <v>268</v>
      </c>
      <c r="U33" s="463" t="s">
        <v>381</v>
      </c>
    </row>
    <row r="34" spans="2:22" s="425" customFormat="1" ht="12">
      <c r="B34" s="464">
        <v>1</v>
      </c>
      <c r="C34" s="465" t="s">
        <v>45</v>
      </c>
      <c r="D34" s="466">
        <v>1.43</v>
      </c>
      <c r="E34" s="467" t="s">
        <v>382</v>
      </c>
      <c r="F34" s="468" t="s">
        <v>331</v>
      </c>
      <c r="G34" s="468" t="s">
        <v>383</v>
      </c>
      <c r="H34" s="468" t="s">
        <v>268</v>
      </c>
      <c r="I34" s="468" t="s">
        <v>268</v>
      </c>
      <c r="J34" s="469">
        <v>44470</v>
      </c>
      <c r="K34" s="470" t="s">
        <v>268</v>
      </c>
      <c r="L34" s="471"/>
      <c r="M34" s="472">
        <v>0</v>
      </c>
      <c r="N34" s="473" t="s">
        <v>268</v>
      </c>
      <c r="O34" s="474" t="s">
        <v>268</v>
      </c>
      <c r="P34" s="475" t="s">
        <v>268</v>
      </c>
      <c r="Q34" s="473">
        <v>0</v>
      </c>
      <c r="R34" s="474" t="s">
        <v>268</v>
      </c>
      <c r="S34" s="474" t="s">
        <v>268</v>
      </c>
      <c r="T34" s="475" t="s">
        <v>268</v>
      </c>
      <c r="U34" s="476" t="s">
        <v>384</v>
      </c>
    </row>
    <row r="35" spans="2:22" s="425" customFormat="1" ht="12">
      <c r="B35" s="438">
        <v>2</v>
      </c>
      <c r="C35" s="439" t="s">
        <v>385</v>
      </c>
      <c r="D35" s="440">
        <v>0.71500000000000008</v>
      </c>
      <c r="E35" s="441" t="s">
        <v>386</v>
      </c>
      <c r="F35" s="442" t="s">
        <v>387</v>
      </c>
      <c r="G35" s="442" t="s">
        <v>328</v>
      </c>
      <c r="H35" s="442">
        <v>3</v>
      </c>
      <c r="I35" s="442">
        <v>1</v>
      </c>
      <c r="J35" s="443">
        <v>42491</v>
      </c>
      <c r="K35" s="444">
        <v>6.9513026</v>
      </c>
      <c r="L35" s="445">
        <f t="shared" ref="L35:L43" si="1">K35-D35</f>
        <v>6.2363026000000001</v>
      </c>
      <c r="M35" s="446">
        <v>21.467463599999999</v>
      </c>
      <c r="N35" s="447">
        <v>19.199504000000001</v>
      </c>
      <c r="O35" s="448">
        <v>17.634795100000002</v>
      </c>
      <c r="P35" s="449">
        <v>15.6829035</v>
      </c>
      <c r="Q35" s="447">
        <v>153.37</v>
      </c>
      <c r="R35" s="448">
        <v>83.61</v>
      </c>
      <c r="S35" s="448">
        <v>49.06</v>
      </c>
      <c r="T35" s="449">
        <v>8.2100000000000009</v>
      </c>
      <c r="U35" s="450" t="s">
        <v>388</v>
      </c>
      <c r="V35" s="522"/>
    </row>
    <row r="36" spans="2:22" s="425" customFormat="1" ht="12">
      <c r="B36" s="451">
        <v>2</v>
      </c>
      <c r="C36" s="452" t="s">
        <v>385</v>
      </c>
      <c r="D36" s="453">
        <v>0.71500000000000008</v>
      </c>
      <c r="E36" s="454" t="s">
        <v>389</v>
      </c>
      <c r="F36" s="455" t="s">
        <v>387</v>
      </c>
      <c r="G36" s="455" t="s">
        <v>332</v>
      </c>
      <c r="H36" s="455">
        <v>3</v>
      </c>
      <c r="I36" s="455">
        <v>1</v>
      </c>
      <c r="J36" s="456">
        <v>42491</v>
      </c>
      <c r="K36" s="457">
        <v>15.818707399999999</v>
      </c>
      <c r="L36" s="458">
        <f t="shared" si="1"/>
        <v>15.103707399999999</v>
      </c>
      <c r="M36" s="459">
        <v>21.095138800000001</v>
      </c>
      <c r="N36" s="460">
        <v>27.006980800000001</v>
      </c>
      <c r="O36" s="461">
        <v>18.271028000000001</v>
      </c>
      <c r="P36" s="462">
        <v>14.173830000000001</v>
      </c>
      <c r="Q36" s="460">
        <v>150.71</v>
      </c>
      <c r="R36" s="461">
        <v>117.61</v>
      </c>
      <c r="S36" s="461">
        <v>50.83</v>
      </c>
      <c r="T36" s="462">
        <v>7.42</v>
      </c>
      <c r="U36" s="463" t="s">
        <v>390</v>
      </c>
    </row>
    <row r="37" spans="2:22" s="425" customFormat="1" ht="12">
      <c r="B37" s="451">
        <v>2</v>
      </c>
      <c r="C37" s="452" t="s">
        <v>385</v>
      </c>
      <c r="D37" s="453">
        <v>0.71500000000000008</v>
      </c>
      <c r="E37" s="454" t="s">
        <v>391</v>
      </c>
      <c r="F37" s="455" t="s">
        <v>387</v>
      </c>
      <c r="G37" s="455" t="s">
        <v>338</v>
      </c>
      <c r="H37" s="455">
        <v>1</v>
      </c>
      <c r="I37" s="455">
        <v>1</v>
      </c>
      <c r="J37" s="456">
        <v>42491</v>
      </c>
      <c r="K37" s="457">
        <v>1.6157832999999999</v>
      </c>
      <c r="L37" s="458">
        <f t="shared" si="1"/>
        <v>0.90078329999999984</v>
      </c>
      <c r="M37" s="459">
        <v>17.171731300000001</v>
      </c>
      <c r="N37" s="460">
        <v>21.217966400000002</v>
      </c>
      <c r="O37" s="461">
        <v>27.3831776</v>
      </c>
      <c r="P37" s="462">
        <v>14.231136599999999</v>
      </c>
      <c r="Q37" s="460">
        <v>122.68</v>
      </c>
      <c r="R37" s="461">
        <v>92.4</v>
      </c>
      <c r="S37" s="461">
        <v>76.180000000000007</v>
      </c>
      <c r="T37" s="462">
        <v>7.45</v>
      </c>
      <c r="U37" s="463" t="s">
        <v>392</v>
      </c>
    </row>
    <row r="38" spans="2:22" s="425" customFormat="1" ht="12">
      <c r="B38" s="451">
        <v>2</v>
      </c>
      <c r="C38" s="452" t="s">
        <v>385</v>
      </c>
      <c r="D38" s="453">
        <v>0.71500000000000008</v>
      </c>
      <c r="E38" s="454" t="s">
        <v>393</v>
      </c>
      <c r="F38" s="455" t="s">
        <v>387</v>
      </c>
      <c r="G38" s="455" t="s">
        <v>352</v>
      </c>
      <c r="H38" s="455">
        <v>1</v>
      </c>
      <c r="I38" s="455">
        <v>1</v>
      </c>
      <c r="J38" s="456">
        <v>42491</v>
      </c>
      <c r="K38" s="457">
        <v>4.79283E-2</v>
      </c>
      <c r="L38" s="458">
        <f t="shared" si="1"/>
        <v>-0.66707170000000005</v>
      </c>
      <c r="M38" s="459">
        <v>7.2967260999999999</v>
      </c>
      <c r="N38" s="460">
        <v>5.3641958000000001</v>
      </c>
      <c r="O38" s="461">
        <v>6.5384615000000004</v>
      </c>
      <c r="P38" s="462">
        <v>25.692454600000001</v>
      </c>
      <c r="Q38" s="460">
        <v>52.13</v>
      </c>
      <c r="R38" s="461">
        <v>23.36</v>
      </c>
      <c r="S38" s="461">
        <v>18.190000000000001</v>
      </c>
      <c r="T38" s="462">
        <v>13.45</v>
      </c>
      <c r="U38" s="463" t="s">
        <v>394</v>
      </c>
    </row>
    <row r="39" spans="2:22" s="425" customFormat="1" ht="12">
      <c r="B39" s="451">
        <v>2</v>
      </c>
      <c r="C39" s="452" t="s">
        <v>385</v>
      </c>
      <c r="D39" s="453">
        <v>0.71500000000000008</v>
      </c>
      <c r="E39" s="454" t="s">
        <v>395</v>
      </c>
      <c r="F39" s="455" t="s">
        <v>387</v>
      </c>
      <c r="G39" s="455" t="s">
        <v>396</v>
      </c>
      <c r="H39" s="455">
        <v>2</v>
      </c>
      <c r="I39" s="455">
        <v>1</v>
      </c>
      <c r="J39" s="456">
        <v>42491</v>
      </c>
      <c r="K39" s="457">
        <v>1.4760245999999999</v>
      </c>
      <c r="L39" s="458">
        <f t="shared" si="1"/>
        <v>0.76102459999999983</v>
      </c>
      <c r="M39" s="459">
        <v>5.5330823000000002</v>
      </c>
      <c r="N39" s="460">
        <v>4.2091485000000004</v>
      </c>
      <c r="O39" s="461">
        <v>7.7929547000000001</v>
      </c>
      <c r="P39" s="462">
        <v>4.5845272000000001</v>
      </c>
      <c r="Q39" s="460">
        <v>39.53</v>
      </c>
      <c r="R39" s="461">
        <v>18.329999999999998</v>
      </c>
      <c r="S39" s="461">
        <v>21.68</v>
      </c>
      <c r="T39" s="462">
        <v>2.4</v>
      </c>
      <c r="U39" s="463" t="s">
        <v>397</v>
      </c>
    </row>
    <row r="40" spans="2:22" s="425" customFormat="1" ht="12">
      <c r="B40" s="451">
        <v>2</v>
      </c>
      <c r="C40" s="452" t="s">
        <v>385</v>
      </c>
      <c r="D40" s="453">
        <v>0.71500000000000008</v>
      </c>
      <c r="E40" s="454" t="s">
        <v>398</v>
      </c>
      <c r="F40" s="455" t="s">
        <v>399</v>
      </c>
      <c r="G40" s="455" t="s">
        <v>383</v>
      </c>
      <c r="H40" s="455">
        <v>4</v>
      </c>
      <c r="I40" s="455">
        <v>1</v>
      </c>
      <c r="J40" s="456">
        <v>42522</v>
      </c>
      <c r="K40" s="457">
        <v>6.9244287</v>
      </c>
      <c r="L40" s="458">
        <f t="shared" si="1"/>
        <v>6.2094287000000001</v>
      </c>
      <c r="M40" s="459">
        <v>5.4784933000000002</v>
      </c>
      <c r="N40" s="460">
        <v>5.7614586000000001</v>
      </c>
      <c r="O40" s="461">
        <v>7.2933142000000002</v>
      </c>
      <c r="P40" s="462">
        <v>5.3486151</v>
      </c>
      <c r="Q40" s="460">
        <v>39.14</v>
      </c>
      <c r="R40" s="461">
        <v>25.09</v>
      </c>
      <c r="S40" s="461">
        <v>20.29</v>
      </c>
      <c r="T40" s="462">
        <v>2.8</v>
      </c>
      <c r="U40" s="463" t="s">
        <v>400</v>
      </c>
    </row>
    <row r="41" spans="2:22" s="425" customFormat="1" ht="12">
      <c r="B41" s="451">
        <v>2</v>
      </c>
      <c r="C41" s="452" t="s">
        <v>385</v>
      </c>
      <c r="D41" s="453">
        <v>0.71500000000000008</v>
      </c>
      <c r="E41" s="454" t="s">
        <v>401</v>
      </c>
      <c r="F41" s="455" t="s">
        <v>399</v>
      </c>
      <c r="G41" s="455" t="s">
        <v>371</v>
      </c>
      <c r="H41" s="455">
        <v>4</v>
      </c>
      <c r="I41" s="455">
        <v>1</v>
      </c>
      <c r="J41" s="456">
        <v>42522</v>
      </c>
      <c r="K41" s="457">
        <v>17.169194099999999</v>
      </c>
      <c r="L41" s="458">
        <f t="shared" si="1"/>
        <v>16.454194099999999</v>
      </c>
      <c r="M41" s="459">
        <v>3.8478227</v>
      </c>
      <c r="N41" s="460">
        <v>3.8945531</v>
      </c>
      <c r="O41" s="461">
        <v>2.4442846999999999</v>
      </c>
      <c r="P41" s="462">
        <v>1.9293218999999999</v>
      </c>
      <c r="Q41" s="460">
        <v>27.49</v>
      </c>
      <c r="R41" s="461">
        <v>16.96</v>
      </c>
      <c r="S41" s="461">
        <v>6.8</v>
      </c>
      <c r="T41" s="462">
        <v>1.01</v>
      </c>
      <c r="U41" s="463" t="s">
        <v>402</v>
      </c>
    </row>
    <row r="42" spans="2:22" s="425" customFormat="1" ht="12">
      <c r="B42" s="451">
        <v>2</v>
      </c>
      <c r="C42" s="452" t="s">
        <v>385</v>
      </c>
      <c r="D42" s="453">
        <v>0.71500000000000008</v>
      </c>
      <c r="E42" s="454" t="s">
        <v>403</v>
      </c>
      <c r="F42" s="455" t="s">
        <v>387</v>
      </c>
      <c r="G42" s="455" t="s">
        <v>383</v>
      </c>
      <c r="H42" s="455">
        <v>4</v>
      </c>
      <c r="I42" s="455">
        <v>1</v>
      </c>
      <c r="J42" s="456">
        <v>42491</v>
      </c>
      <c r="K42" s="457">
        <v>5.3321250999999998</v>
      </c>
      <c r="L42" s="458">
        <f t="shared" si="1"/>
        <v>4.6171251</v>
      </c>
      <c r="M42" s="459">
        <v>3.3705191999999999</v>
      </c>
      <c r="N42" s="460">
        <v>2.8015064000000001</v>
      </c>
      <c r="O42" s="461">
        <v>2.3903666000000001</v>
      </c>
      <c r="P42" s="462">
        <v>1.6809932999999999</v>
      </c>
      <c r="Q42" s="460">
        <v>24.08</v>
      </c>
      <c r="R42" s="461">
        <v>12.2</v>
      </c>
      <c r="S42" s="461">
        <v>6.65</v>
      </c>
      <c r="T42" s="462">
        <v>0.88</v>
      </c>
      <c r="U42" s="463" t="s">
        <v>404</v>
      </c>
    </row>
    <row r="43" spans="2:22" s="425" customFormat="1" ht="12">
      <c r="B43" s="451">
        <v>2</v>
      </c>
      <c r="C43" s="452" t="s">
        <v>385</v>
      </c>
      <c r="D43" s="453">
        <v>0.71500000000000008</v>
      </c>
      <c r="E43" s="454" t="s">
        <v>405</v>
      </c>
      <c r="F43" s="455" t="s">
        <v>399</v>
      </c>
      <c r="G43" s="455" t="s">
        <v>332</v>
      </c>
      <c r="H43" s="455">
        <v>4</v>
      </c>
      <c r="I43" s="455">
        <v>1</v>
      </c>
      <c r="J43" s="456">
        <v>42522</v>
      </c>
      <c r="K43" s="457">
        <v>23.949476400000002</v>
      </c>
      <c r="L43" s="458">
        <f t="shared" si="1"/>
        <v>23.234476400000002</v>
      </c>
      <c r="M43" s="459">
        <v>3.0247890000000002</v>
      </c>
      <c r="N43" s="460">
        <v>1.9220170999999999</v>
      </c>
      <c r="O43" s="461">
        <v>3.5945E-3</v>
      </c>
      <c r="P43" s="462">
        <v>1.91022E-2</v>
      </c>
      <c r="Q43" s="460">
        <v>21.61</v>
      </c>
      <c r="R43" s="461">
        <v>8.3699999999999992</v>
      </c>
      <c r="S43" s="461">
        <v>0.01</v>
      </c>
      <c r="T43" s="462">
        <v>0.01</v>
      </c>
      <c r="U43" s="463" t="s">
        <v>406</v>
      </c>
    </row>
    <row r="44" spans="2:22" s="425" customFormat="1" ht="12">
      <c r="B44" s="451">
        <v>2</v>
      </c>
      <c r="C44" s="452" t="s">
        <v>385</v>
      </c>
      <c r="D44" s="453">
        <v>0.71500000000000008</v>
      </c>
      <c r="E44" s="454" t="s">
        <v>407</v>
      </c>
      <c r="F44" s="455" t="s">
        <v>408</v>
      </c>
      <c r="G44" s="455" t="s">
        <v>338</v>
      </c>
      <c r="H44" s="455">
        <v>1</v>
      </c>
      <c r="I44" s="455">
        <v>1</v>
      </c>
      <c r="J44" s="456">
        <v>44256</v>
      </c>
      <c r="K44" s="457" t="s">
        <v>268</v>
      </c>
      <c r="L44" s="458"/>
      <c r="M44" s="459">
        <v>2.5404868</v>
      </c>
      <c r="N44" s="460" t="s">
        <v>268</v>
      </c>
      <c r="O44" s="461" t="s">
        <v>268</v>
      </c>
      <c r="P44" s="462" t="s">
        <v>268</v>
      </c>
      <c r="Q44" s="460">
        <v>18.149999999999999</v>
      </c>
      <c r="R44" s="461" t="s">
        <v>268</v>
      </c>
      <c r="S44" s="461" t="s">
        <v>268</v>
      </c>
      <c r="T44" s="462" t="s">
        <v>268</v>
      </c>
      <c r="U44" s="463" t="s">
        <v>409</v>
      </c>
    </row>
    <row r="45" spans="2:22" s="425" customFormat="1" ht="12">
      <c r="B45" s="451">
        <v>2</v>
      </c>
      <c r="C45" s="452" t="s">
        <v>385</v>
      </c>
      <c r="D45" s="453">
        <v>0.71500000000000008</v>
      </c>
      <c r="E45" s="454" t="s">
        <v>410</v>
      </c>
      <c r="F45" s="455" t="s">
        <v>408</v>
      </c>
      <c r="G45" s="455" t="s">
        <v>338</v>
      </c>
      <c r="H45" s="455">
        <v>1</v>
      </c>
      <c r="I45" s="455">
        <v>1</v>
      </c>
      <c r="J45" s="456">
        <v>44256</v>
      </c>
      <c r="K45" s="457" t="s">
        <v>268</v>
      </c>
      <c r="L45" s="458"/>
      <c r="M45" s="459">
        <v>2.5390871000000002</v>
      </c>
      <c r="N45" s="460" t="s">
        <v>268</v>
      </c>
      <c r="O45" s="461" t="s">
        <v>268</v>
      </c>
      <c r="P45" s="462" t="s">
        <v>268</v>
      </c>
      <c r="Q45" s="460">
        <v>18.14</v>
      </c>
      <c r="R45" s="461" t="s">
        <v>268</v>
      </c>
      <c r="S45" s="461" t="s">
        <v>268</v>
      </c>
      <c r="T45" s="462" t="s">
        <v>268</v>
      </c>
      <c r="U45" s="463" t="s">
        <v>411</v>
      </c>
    </row>
    <row r="46" spans="2:22" s="425" customFormat="1" ht="12">
      <c r="B46" s="451">
        <v>2</v>
      </c>
      <c r="C46" s="452" t="s">
        <v>385</v>
      </c>
      <c r="D46" s="453">
        <v>0.71500000000000008</v>
      </c>
      <c r="E46" s="454" t="s">
        <v>412</v>
      </c>
      <c r="F46" s="455" t="s">
        <v>399</v>
      </c>
      <c r="G46" s="455" t="s">
        <v>376</v>
      </c>
      <c r="H46" s="455">
        <v>4</v>
      </c>
      <c r="I46" s="455">
        <v>1</v>
      </c>
      <c r="J46" s="456">
        <v>42522</v>
      </c>
      <c r="K46" s="457">
        <v>9.4314695000000004</v>
      </c>
      <c r="L46" s="458">
        <f>K46-D46</f>
        <v>8.7164695000000005</v>
      </c>
      <c r="M46" s="459">
        <v>2.3333287</v>
      </c>
      <c r="N46" s="460">
        <v>4.2504822000000004</v>
      </c>
      <c r="O46" s="461">
        <v>4.4104960000000002</v>
      </c>
      <c r="P46" s="462">
        <v>1.9293218999999999</v>
      </c>
      <c r="Q46" s="460">
        <v>16.670000000000002</v>
      </c>
      <c r="R46" s="461">
        <v>18.510000000000002</v>
      </c>
      <c r="S46" s="461">
        <v>12.27</v>
      </c>
      <c r="T46" s="462">
        <v>1.01</v>
      </c>
      <c r="U46" s="463" t="s">
        <v>413</v>
      </c>
    </row>
    <row r="47" spans="2:22" s="425" customFormat="1" ht="12">
      <c r="B47" s="451">
        <v>2</v>
      </c>
      <c r="C47" s="452" t="s">
        <v>385</v>
      </c>
      <c r="D47" s="453">
        <v>0.71500000000000008</v>
      </c>
      <c r="E47" s="454" t="s">
        <v>414</v>
      </c>
      <c r="F47" s="455" t="s">
        <v>387</v>
      </c>
      <c r="G47" s="455" t="s">
        <v>332</v>
      </c>
      <c r="H47" s="455">
        <v>4</v>
      </c>
      <c r="I47" s="455">
        <v>1</v>
      </c>
      <c r="J47" s="456">
        <v>42491</v>
      </c>
      <c r="K47" s="457">
        <v>10.710266300000001</v>
      </c>
      <c r="L47" s="458">
        <f>K47-D47</f>
        <v>9.9952663000000008</v>
      </c>
      <c r="M47" s="459">
        <v>1.9218118</v>
      </c>
      <c r="N47" s="460">
        <v>1.6189032999999999</v>
      </c>
      <c r="O47" s="461">
        <v>4.7591660999999998</v>
      </c>
      <c r="P47" s="462">
        <v>9.4746895999999996</v>
      </c>
      <c r="Q47" s="460">
        <v>13.73</v>
      </c>
      <c r="R47" s="461">
        <v>7.05</v>
      </c>
      <c r="S47" s="461">
        <v>13.24</v>
      </c>
      <c r="T47" s="462">
        <v>4.96</v>
      </c>
      <c r="U47" s="463" t="s">
        <v>415</v>
      </c>
      <c r="V47" s="522"/>
    </row>
    <row r="48" spans="2:22" s="425" customFormat="1" ht="12">
      <c r="B48" s="451">
        <v>2</v>
      </c>
      <c r="C48" s="452" t="s">
        <v>385</v>
      </c>
      <c r="D48" s="453">
        <v>0.71500000000000008</v>
      </c>
      <c r="E48" s="454" t="s">
        <v>416</v>
      </c>
      <c r="F48" s="455" t="s">
        <v>387</v>
      </c>
      <c r="G48" s="455" t="s">
        <v>338</v>
      </c>
      <c r="H48" s="455">
        <v>1</v>
      </c>
      <c r="I48" s="455">
        <v>1</v>
      </c>
      <c r="J48" s="456">
        <v>43466</v>
      </c>
      <c r="K48" s="457">
        <v>2.1159701000000002</v>
      </c>
      <c r="L48" s="458">
        <f>K48-D48</f>
        <v>1.4009701000000001</v>
      </c>
      <c r="M48" s="459">
        <v>1.3395294</v>
      </c>
      <c r="N48" s="460">
        <v>1.3066042</v>
      </c>
      <c r="O48" s="461" t="s">
        <v>268</v>
      </c>
      <c r="P48" s="462" t="s">
        <v>268</v>
      </c>
      <c r="Q48" s="460">
        <v>9.57</v>
      </c>
      <c r="R48" s="461">
        <v>5.69</v>
      </c>
      <c r="S48" s="461" t="s">
        <v>268</v>
      </c>
      <c r="T48" s="462" t="s">
        <v>268</v>
      </c>
      <c r="U48" s="463" t="s">
        <v>417</v>
      </c>
    </row>
    <row r="49" spans="2:21" s="425" customFormat="1" ht="12">
      <c r="B49" s="451">
        <v>2</v>
      </c>
      <c r="C49" s="452" t="s">
        <v>385</v>
      </c>
      <c r="D49" s="453">
        <v>0.71500000000000008</v>
      </c>
      <c r="E49" s="454" t="s">
        <v>418</v>
      </c>
      <c r="F49" s="455" t="s">
        <v>399</v>
      </c>
      <c r="G49" s="455" t="s">
        <v>338</v>
      </c>
      <c r="H49" s="455">
        <v>1</v>
      </c>
      <c r="I49" s="455">
        <v>1</v>
      </c>
      <c r="J49" s="456">
        <v>42522</v>
      </c>
      <c r="K49" s="457" t="s">
        <v>268</v>
      </c>
      <c r="L49" s="458"/>
      <c r="M49" s="459">
        <v>0.67046459999999997</v>
      </c>
      <c r="N49" s="460">
        <v>0.90704510000000005</v>
      </c>
      <c r="O49" s="461">
        <v>3.5945E-3</v>
      </c>
      <c r="P49" s="462">
        <v>1.91022E-2</v>
      </c>
      <c r="Q49" s="460">
        <v>4.79</v>
      </c>
      <c r="R49" s="461">
        <v>3.95</v>
      </c>
      <c r="S49" s="461">
        <v>0.01</v>
      </c>
      <c r="T49" s="462">
        <v>0.01</v>
      </c>
      <c r="U49" s="463" t="s">
        <v>419</v>
      </c>
    </row>
    <row r="50" spans="2:21" s="425" customFormat="1" ht="12">
      <c r="B50" s="464">
        <v>2</v>
      </c>
      <c r="C50" s="465" t="s">
        <v>385</v>
      </c>
      <c r="D50" s="466">
        <v>0.71500000000000008</v>
      </c>
      <c r="E50" s="467" t="s">
        <v>420</v>
      </c>
      <c r="F50" s="468" t="s">
        <v>387</v>
      </c>
      <c r="G50" s="468" t="s">
        <v>338</v>
      </c>
      <c r="H50" s="468">
        <v>1</v>
      </c>
      <c r="I50" s="468">
        <v>1</v>
      </c>
      <c r="J50" s="469">
        <v>42491</v>
      </c>
      <c r="K50" s="470">
        <v>-3.1252032000000001</v>
      </c>
      <c r="L50" s="471">
        <f t="shared" ref="L50:L81" si="2">K50-D50</f>
        <v>-3.8402032000000004</v>
      </c>
      <c r="M50" s="472">
        <v>0.3695254</v>
      </c>
      <c r="N50" s="473">
        <v>0.53963439999999996</v>
      </c>
      <c r="O50" s="474">
        <v>1.0747663999999999</v>
      </c>
      <c r="P50" s="475">
        <v>5.2340019</v>
      </c>
      <c r="Q50" s="473">
        <v>2.64</v>
      </c>
      <c r="R50" s="474">
        <v>2.35</v>
      </c>
      <c r="S50" s="474">
        <v>2.99</v>
      </c>
      <c r="T50" s="475">
        <v>2.74</v>
      </c>
      <c r="U50" s="476" t="s">
        <v>421</v>
      </c>
    </row>
    <row r="51" spans="2:21" s="425" customFormat="1" ht="12">
      <c r="B51" s="438">
        <v>3</v>
      </c>
      <c r="C51" s="439" t="s">
        <v>100</v>
      </c>
      <c r="D51" s="440">
        <v>0.77</v>
      </c>
      <c r="E51" s="441" t="s">
        <v>422</v>
      </c>
      <c r="F51" s="442" t="s">
        <v>423</v>
      </c>
      <c r="G51" s="442" t="s">
        <v>424</v>
      </c>
      <c r="H51" s="442">
        <v>1</v>
      </c>
      <c r="I51" s="442" t="s">
        <v>268</v>
      </c>
      <c r="J51" s="443">
        <v>42339</v>
      </c>
      <c r="K51" s="444">
        <v>1.3490274</v>
      </c>
      <c r="L51" s="445">
        <f t="shared" si="2"/>
        <v>0.57902739999999997</v>
      </c>
      <c r="M51" s="446">
        <v>29.088747399999999</v>
      </c>
      <c r="N51" s="447">
        <v>28.1303442</v>
      </c>
      <c r="O51" s="448">
        <v>33.707642700000001</v>
      </c>
      <c r="P51" s="449">
        <v>41.857241899999998</v>
      </c>
      <c r="Q51" s="447">
        <v>785.37</v>
      </c>
      <c r="R51" s="448">
        <v>241.8</v>
      </c>
      <c r="S51" s="448">
        <v>289.37</v>
      </c>
      <c r="T51" s="449">
        <v>36.24</v>
      </c>
      <c r="U51" s="450" t="s">
        <v>425</v>
      </c>
    </row>
    <row r="52" spans="2:21" s="425" customFormat="1" ht="12">
      <c r="B52" s="451">
        <v>3</v>
      </c>
      <c r="C52" s="452" t="s">
        <v>100</v>
      </c>
      <c r="D52" s="453">
        <v>0.77</v>
      </c>
      <c r="E52" s="454" t="s">
        <v>426</v>
      </c>
      <c r="F52" s="455" t="s">
        <v>423</v>
      </c>
      <c r="G52" s="455" t="s">
        <v>427</v>
      </c>
      <c r="H52" s="455">
        <v>2</v>
      </c>
      <c r="I52" s="455" t="s">
        <v>268</v>
      </c>
      <c r="J52" s="456">
        <v>42339</v>
      </c>
      <c r="K52" s="457">
        <v>9.5174868999999997</v>
      </c>
      <c r="L52" s="458">
        <f t="shared" si="2"/>
        <v>8.7474869000000002</v>
      </c>
      <c r="M52" s="459">
        <v>15.2686571</v>
      </c>
      <c r="N52" s="460">
        <v>13.6265807</v>
      </c>
      <c r="O52" s="461">
        <v>9.9071604000000004</v>
      </c>
      <c r="P52" s="462">
        <v>9.5287594999999996</v>
      </c>
      <c r="Q52" s="460">
        <v>412.24</v>
      </c>
      <c r="R52" s="461">
        <v>117.13</v>
      </c>
      <c r="S52" s="461">
        <v>85.05</v>
      </c>
      <c r="T52" s="462">
        <v>8.25</v>
      </c>
      <c r="U52" s="463" t="s">
        <v>428</v>
      </c>
    </row>
    <row r="53" spans="2:21" s="425" customFormat="1" ht="12">
      <c r="B53" s="451">
        <v>3</v>
      </c>
      <c r="C53" s="452" t="s">
        <v>100</v>
      </c>
      <c r="D53" s="453">
        <v>0.77</v>
      </c>
      <c r="E53" s="454" t="s">
        <v>429</v>
      </c>
      <c r="F53" s="455" t="s">
        <v>423</v>
      </c>
      <c r="G53" s="455" t="s">
        <v>328</v>
      </c>
      <c r="H53" s="455">
        <v>4</v>
      </c>
      <c r="I53" s="455" t="s">
        <v>268</v>
      </c>
      <c r="J53" s="456">
        <v>42339</v>
      </c>
      <c r="K53" s="457">
        <v>8.7896093000000004</v>
      </c>
      <c r="L53" s="458">
        <f t="shared" si="2"/>
        <v>8.0196093000000008</v>
      </c>
      <c r="M53" s="459">
        <v>13.5634151</v>
      </c>
      <c r="N53" s="460">
        <v>13.995369800000001</v>
      </c>
      <c r="O53" s="461">
        <v>13.310890300000001</v>
      </c>
      <c r="P53" s="462">
        <v>16.597366600000001</v>
      </c>
      <c r="Q53" s="460">
        <v>366.2</v>
      </c>
      <c r="R53" s="461">
        <v>120.3</v>
      </c>
      <c r="S53" s="461">
        <v>114.27</v>
      </c>
      <c r="T53" s="462">
        <v>14.37</v>
      </c>
      <c r="U53" s="463" t="s">
        <v>430</v>
      </c>
    </row>
    <row r="54" spans="2:21" s="425" customFormat="1" ht="12">
      <c r="B54" s="451">
        <v>3</v>
      </c>
      <c r="C54" s="452" t="s">
        <v>100</v>
      </c>
      <c r="D54" s="453">
        <v>0.77</v>
      </c>
      <c r="E54" s="454" t="s">
        <v>431</v>
      </c>
      <c r="F54" s="455" t="s">
        <v>423</v>
      </c>
      <c r="G54" s="455" t="s">
        <v>424</v>
      </c>
      <c r="H54" s="455">
        <v>1</v>
      </c>
      <c r="I54" s="455" t="s">
        <v>268</v>
      </c>
      <c r="J54" s="456">
        <v>43009</v>
      </c>
      <c r="K54" s="457">
        <v>0.28713640000000001</v>
      </c>
      <c r="L54" s="458">
        <f t="shared" si="2"/>
        <v>-0.4828636</v>
      </c>
      <c r="M54" s="459">
        <v>11.9022486</v>
      </c>
      <c r="N54" s="460">
        <v>14.121014000000001</v>
      </c>
      <c r="O54" s="461">
        <v>13.6184142</v>
      </c>
      <c r="P54" s="462" t="s">
        <v>268</v>
      </c>
      <c r="Q54" s="460">
        <v>321.35000000000002</v>
      </c>
      <c r="R54" s="461">
        <v>121.38</v>
      </c>
      <c r="S54" s="461">
        <v>116.91</v>
      </c>
      <c r="T54" s="462" t="s">
        <v>268</v>
      </c>
      <c r="U54" s="463" t="s">
        <v>432</v>
      </c>
    </row>
    <row r="55" spans="2:21" s="425" customFormat="1" ht="12">
      <c r="B55" s="451">
        <v>3</v>
      </c>
      <c r="C55" s="452" t="s">
        <v>100</v>
      </c>
      <c r="D55" s="453">
        <v>0.77</v>
      </c>
      <c r="E55" s="454" t="s">
        <v>433</v>
      </c>
      <c r="F55" s="455" t="s">
        <v>423</v>
      </c>
      <c r="G55" s="455" t="s">
        <v>332</v>
      </c>
      <c r="H55" s="455">
        <v>3</v>
      </c>
      <c r="I55" s="455" t="s">
        <v>268</v>
      </c>
      <c r="J55" s="456">
        <v>42339</v>
      </c>
      <c r="K55" s="457">
        <v>11.1288509</v>
      </c>
      <c r="L55" s="458">
        <f t="shared" si="2"/>
        <v>10.3588509</v>
      </c>
      <c r="M55" s="459">
        <v>8.7910337999999992</v>
      </c>
      <c r="N55" s="460">
        <v>8.3285829000000007</v>
      </c>
      <c r="O55" s="461">
        <v>8.4126411000000001</v>
      </c>
      <c r="P55" s="462">
        <v>9.2977592999999992</v>
      </c>
      <c r="Q55" s="460">
        <v>237.35</v>
      </c>
      <c r="R55" s="461">
        <v>71.59</v>
      </c>
      <c r="S55" s="461">
        <v>72.22</v>
      </c>
      <c r="T55" s="462">
        <v>8.0500000000000007</v>
      </c>
      <c r="U55" s="463" t="s">
        <v>434</v>
      </c>
    </row>
    <row r="56" spans="2:21" s="425" customFormat="1" ht="12">
      <c r="B56" s="451">
        <v>3</v>
      </c>
      <c r="C56" s="452" t="s">
        <v>100</v>
      </c>
      <c r="D56" s="453">
        <v>0.77</v>
      </c>
      <c r="E56" s="454" t="s">
        <v>435</v>
      </c>
      <c r="F56" s="455" t="s">
        <v>423</v>
      </c>
      <c r="G56" s="455" t="s">
        <v>427</v>
      </c>
      <c r="H56" s="455">
        <v>3</v>
      </c>
      <c r="I56" s="455" t="s">
        <v>268</v>
      </c>
      <c r="J56" s="456">
        <v>42339</v>
      </c>
      <c r="K56" s="457">
        <v>1.0720624999999999</v>
      </c>
      <c r="L56" s="458">
        <f t="shared" si="2"/>
        <v>0.3020624999999999</v>
      </c>
      <c r="M56" s="459">
        <v>7.7643329000000003</v>
      </c>
      <c r="N56" s="460">
        <v>8.0679874999999992</v>
      </c>
      <c r="O56" s="461">
        <v>7.8185608999999996</v>
      </c>
      <c r="P56" s="462">
        <v>9.4017093999999997</v>
      </c>
      <c r="Q56" s="460">
        <v>209.63</v>
      </c>
      <c r="R56" s="461">
        <v>69.349999999999994</v>
      </c>
      <c r="S56" s="461">
        <v>67.12</v>
      </c>
      <c r="T56" s="462">
        <v>8.14</v>
      </c>
      <c r="U56" s="463" t="s">
        <v>436</v>
      </c>
    </row>
    <row r="57" spans="2:21" s="425" customFormat="1" ht="12">
      <c r="B57" s="451">
        <v>3</v>
      </c>
      <c r="C57" s="452" t="s">
        <v>100</v>
      </c>
      <c r="D57" s="453">
        <v>0.77</v>
      </c>
      <c r="E57" s="454" t="s">
        <v>437</v>
      </c>
      <c r="F57" s="455" t="s">
        <v>423</v>
      </c>
      <c r="G57" s="455" t="s">
        <v>424</v>
      </c>
      <c r="H57" s="455">
        <v>2</v>
      </c>
      <c r="I57" s="455" t="s">
        <v>268</v>
      </c>
      <c r="J57" s="456">
        <v>42339</v>
      </c>
      <c r="K57" s="457">
        <v>2.5416691</v>
      </c>
      <c r="L57" s="458">
        <f t="shared" si="2"/>
        <v>1.7716691</v>
      </c>
      <c r="M57" s="459">
        <v>7.5909937999999997</v>
      </c>
      <c r="N57" s="460">
        <v>7.5200391</v>
      </c>
      <c r="O57" s="461">
        <v>8.1808332999999998</v>
      </c>
      <c r="P57" s="462">
        <v>7.5075075</v>
      </c>
      <c r="Q57" s="460">
        <v>204.95</v>
      </c>
      <c r="R57" s="461">
        <v>64.64</v>
      </c>
      <c r="S57" s="461">
        <v>70.23</v>
      </c>
      <c r="T57" s="462">
        <v>6.5</v>
      </c>
      <c r="U57" s="463" t="s">
        <v>438</v>
      </c>
    </row>
    <row r="58" spans="2:21" s="425" customFormat="1" ht="12">
      <c r="B58" s="451">
        <v>3</v>
      </c>
      <c r="C58" s="452" t="s">
        <v>100</v>
      </c>
      <c r="D58" s="453">
        <v>0.77</v>
      </c>
      <c r="E58" s="454" t="s">
        <v>439</v>
      </c>
      <c r="F58" s="455" t="s">
        <v>423</v>
      </c>
      <c r="G58" s="455" t="s">
        <v>332</v>
      </c>
      <c r="H58" s="455">
        <v>4</v>
      </c>
      <c r="I58" s="455" t="s">
        <v>268</v>
      </c>
      <c r="J58" s="456">
        <v>42339</v>
      </c>
      <c r="K58" s="457">
        <v>18.7229119</v>
      </c>
      <c r="L58" s="458">
        <f t="shared" si="2"/>
        <v>17.9529119</v>
      </c>
      <c r="M58" s="459">
        <v>4.9997962999999999</v>
      </c>
      <c r="N58" s="460">
        <v>4.8431192000000003</v>
      </c>
      <c r="O58" s="461">
        <v>3.964029</v>
      </c>
      <c r="P58" s="462">
        <v>5.8096557999999998</v>
      </c>
      <c r="Q58" s="460">
        <v>134.99</v>
      </c>
      <c r="R58" s="461">
        <v>41.63</v>
      </c>
      <c r="S58" s="461">
        <v>34.03</v>
      </c>
      <c r="T58" s="462">
        <v>5.03</v>
      </c>
      <c r="U58" s="463" t="s">
        <v>440</v>
      </c>
    </row>
    <row r="59" spans="2:21" s="425" customFormat="1" ht="12">
      <c r="B59" s="464">
        <v>3</v>
      </c>
      <c r="C59" s="465" t="s">
        <v>100</v>
      </c>
      <c r="D59" s="466">
        <v>0.77</v>
      </c>
      <c r="E59" s="467" t="s">
        <v>441</v>
      </c>
      <c r="F59" s="468" t="s">
        <v>423</v>
      </c>
      <c r="G59" s="468" t="s">
        <v>442</v>
      </c>
      <c r="H59" s="468">
        <v>3</v>
      </c>
      <c r="I59" s="468" t="s">
        <v>268</v>
      </c>
      <c r="J59" s="469">
        <v>43009</v>
      </c>
      <c r="K59" s="470">
        <v>6.6780898000000004</v>
      </c>
      <c r="L59" s="471">
        <f t="shared" si="2"/>
        <v>5.9080898000000008</v>
      </c>
      <c r="M59" s="472">
        <v>1.0307751000000001</v>
      </c>
      <c r="N59" s="473">
        <v>1.3669625999999999</v>
      </c>
      <c r="O59" s="474">
        <v>1.0798281000000001</v>
      </c>
      <c r="P59" s="475" t="s">
        <v>268</v>
      </c>
      <c r="Q59" s="473">
        <v>27.83</v>
      </c>
      <c r="R59" s="474">
        <v>11.75</v>
      </c>
      <c r="S59" s="474">
        <v>9.27</v>
      </c>
      <c r="T59" s="475" t="s">
        <v>268</v>
      </c>
      <c r="U59" s="476" t="s">
        <v>443</v>
      </c>
    </row>
    <row r="60" spans="2:21" s="425" customFormat="1" ht="12">
      <c r="B60" s="438">
        <v>4</v>
      </c>
      <c r="C60" s="439" t="s">
        <v>444</v>
      </c>
      <c r="D60" s="440">
        <v>0</v>
      </c>
      <c r="E60" s="441" t="s">
        <v>445</v>
      </c>
      <c r="F60" s="442" t="s">
        <v>446</v>
      </c>
      <c r="G60" s="442" t="s">
        <v>427</v>
      </c>
      <c r="H60" s="442">
        <v>3</v>
      </c>
      <c r="I60" s="442" t="s">
        <v>268</v>
      </c>
      <c r="J60" s="443">
        <v>42522</v>
      </c>
      <c r="K60" s="444">
        <v>11.0634169</v>
      </c>
      <c r="L60" s="445">
        <f t="shared" si="2"/>
        <v>11.0634169</v>
      </c>
      <c r="M60" s="446">
        <v>28.391959799999999</v>
      </c>
      <c r="N60" s="447">
        <v>20.8015553</v>
      </c>
      <c r="O60" s="448">
        <v>14.9538726</v>
      </c>
      <c r="P60" s="449">
        <v>12.012987000000001</v>
      </c>
      <c r="Q60" s="447">
        <v>35.03</v>
      </c>
      <c r="R60" s="448">
        <v>13.91</v>
      </c>
      <c r="S60" s="448">
        <v>6.97</v>
      </c>
      <c r="T60" s="449">
        <v>0.37</v>
      </c>
      <c r="U60" s="450" t="s">
        <v>447</v>
      </c>
    </row>
    <row r="61" spans="2:21" s="425" customFormat="1" ht="12">
      <c r="B61" s="451">
        <v>4</v>
      </c>
      <c r="C61" s="452" t="s">
        <v>444</v>
      </c>
      <c r="D61" s="453">
        <v>0</v>
      </c>
      <c r="E61" s="454" t="s">
        <v>448</v>
      </c>
      <c r="F61" s="455" t="s">
        <v>446</v>
      </c>
      <c r="G61" s="455" t="s">
        <v>427</v>
      </c>
      <c r="H61" s="455">
        <v>2</v>
      </c>
      <c r="I61" s="455" t="s">
        <v>268</v>
      </c>
      <c r="J61" s="456">
        <v>42522</v>
      </c>
      <c r="K61" s="457">
        <v>7.5095979000000002</v>
      </c>
      <c r="L61" s="458">
        <f t="shared" si="2"/>
        <v>7.5095979000000002</v>
      </c>
      <c r="M61" s="459">
        <v>23.990922399999999</v>
      </c>
      <c r="N61" s="460">
        <v>33.901600100000003</v>
      </c>
      <c r="O61" s="461">
        <v>33.426303400000002</v>
      </c>
      <c r="P61" s="462">
        <v>43.181818200000002</v>
      </c>
      <c r="Q61" s="460">
        <v>29.6</v>
      </c>
      <c r="R61" s="461">
        <v>22.67</v>
      </c>
      <c r="S61" s="461">
        <v>15.58</v>
      </c>
      <c r="T61" s="462">
        <v>1.33</v>
      </c>
      <c r="U61" s="463" t="s">
        <v>449</v>
      </c>
    </row>
    <row r="62" spans="2:21" s="425" customFormat="1" ht="12">
      <c r="B62" s="451">
        <v>4</v>
      </c>
      <c r="C62" s="452" t="s">
        <v>444</v>
      </c>
      <c r="D62" s="453">
        <v>0</v>
      </c>
      <c r="E62" s="454" t="s">
        <v>450</v>
      </c>
      <c r="F62" s="455" t="s">
        <v>446</v>
      </c>
      <c r="G62" s="455" t="s">
        <v>427</v>
      </c>
      <c r="H62" s="455">
        <v>3</v>
      </c>
      <c r="I62" s="455" t="s">
        <v>268</v>
      </c>
      <c r="J62" s="456">
        <v>42522</v>
      </c>
      <c r="K62" s="457">
        <v>13.1659826</v>
      </c>
      <c r="L62" s="458">
        <f t="shared" si="2"/>
        <v>13.1659826</v>
      </c>
      <c r="M62" s="459">
        <v>22.726535899999998</v>
      </c>
      <c r="N62" s="460">
        <v>15.328248800000001</v>
      </c>
      <c r="O62" s="461">
        <v>9.1396695999999995</v>
      </c>
      <c r="P62" s="462">
        <v>13.961039</v>
      </c>
      <c r="Q62" s="460">
        <v>28.04</v>
      </c>
      <c r="R62" s="461">
        <v>10.25</v>
      </c>
      <c r="S62" s="461">
        <v>4.26</v>
      </c>
      <c r="T62" s="462">
        <v>0.43</v>
      </c>
      <c r="U62" s="463" t="s">
        <v>451</v>
      </c>
    </row>
    <row r="63" spans="2:21" s="425" customFormat="1" ht="12">
      <c r="B63" s="451">
        <v>4</v>
      </c>
      <c r="C63" s="452" t="s">
        <v>444</v>
      </c>
      <c r="D63" s="453">
        <v>0</v>
      </c>
      <c r="E63" s="454" t="s">
        <v>452</v>
      </c>
      <c r="F63" s="455" t="s">
        <v>446</v>
      </c>
      <c r="G63" s="455" t="s">
        <v>427</v>
      </c>
      <c r="H63" s="455">
        <v>2</v>
      </c>
      <c r="I63" s="455" t="s">
        <v>268</v>
      </c>
      <c r="J63" s="456">
        <v>42522</v>
      </c>
      <c r="K63" s="457">
        <v>6.2006804000000004</v>
      </c>
      <c r="L63" s="458">
        <f t="shared" si="2"/>
        <v>6.2006804000000004</v>
      </c>
      <c r="M63" s="459">
        <v>12.2548225</v>
      </c>
      <c r="N63" s="460">
        <v>15.657245400000001</v>
      </c>
      <c r="O63" s="461">
        <v>13.6451405</v>
      </c>
      <c r="P63" s="462">
        <v>10.7142857</v>
      </c>
      <c r="Q63" s="460">
        <v>15.12</v>
      </c>
      <c r="R63" s="461">
        <v>10.47</v>
      </c>
      <c r="S63" s="461">
        <v>6.36</v>
      </c>
      <c r="T63" s="462">
        <v>0.33</v>
      </c>
      <c r="U63" s="463" t="s">
        <v>453</v>
      </c>
    </row>
    <row r="64" spans="2:21" s="425" customFormat="1" ht="12">
      <c r="B64" s="451">
        <v>4</v>
      </c>
      <c r="C64" s="452" t="s">
        <v>444</v>
      </c>
      <c r="D64" s="453">
        <v>0</v>
      </c>
      <c r="E64" s="454" t="s">
        <v>454</v>
      </c>
      <c r="F64" s="455" t="s">
        <v>446</v>
      </c>
      <c r="G64" s="455" t="s">
        <v>427</v>
      </c>
      <c r="H64" s="455">
        <v>3</v>
      </c>
      <c r="I64" s="455" t="s">
        <v>268</v>
      </c>
      <c r="J64" s="456">
        <v>42522</v>
      </c>
      <c r="K64" s="457">
        <v>7.1620756999999999</v>
      </c>
      <c r="L64" s="458">
        <f t="shared" si="2"/>
        <v>7.1620756999999999</v>
      </c>
      <c r="M64" s="459">
        <v>9.0776462999999996</v>
      </c>
      <c r="N64" s="460">
        <v>8.7483176</v>
      </c>
      <c r="O64" s="461">
        <v>21.540441999999999</v>
      </c>
      <c r="P64" s="462">
        <v>9.7402596999999993</v>
      </c>
      <c r="Q64" s="460">
        <v>11.2</v>
      </c>
      <c r="R64" s="461">
        <v>5.85</v>
      </c>
      <c r="S64" s="461">
        <v>10.039999999999999</v>
      </c>
      <c r="T64" s="462">
        <v>0.3</v>
      </c>
      <c r="U64" s="463" t="s">
        <v>455</v>
      </c>
    </row>
    <row r="65" spans="2:22" s="425" customFormat="1" ht="12">
      <c r="B65" s="451">
        <v>4</v>
      </c>
      <c r="C65" s="452" t="s">
        <v>444</v>
      </c>
      <c r="D65" s="453">
        <v>0</v>
      </c>
      <c r="E65" s="454" t="s">
        <v>456</v>
      </c>
      <c r="F65" s="455" t="s">
        <v>446</v>
      </c>
      <c r="G65" s="455" t="s">
        <v>427</v>
      </c>
      <c r="H65" s="455">
        <v>2</v>
      </c>
      <c r="I65" s="455" t="s">
        <v>268</v>
      </c>
      <c r="J65" s="456">
        <v>42522</v>
      </c>
      <c r="K65" s="457">
        <v>2.5266421000000001</v>
      </c>
      <c r="L65" s="458">
        <f t="shared" si="2"/>
        <v>2.5266421000000001</v>
      </c>
      <c r="M65" s="459">
        <v>2.5530879999999998</v>
      </c>
      <c r="N65" s="460">
        <v>4.0975026000000003</v>
      </c>
      <c r="O65" s="461">
        <v>3.7116498999999998</v>
      </c>
      <c r="P65" s="462">
        <v>3.5714286</v>
      </c>
      <c r="Q65" s="460">
        <v>3.15</v>
      </c>
      <c r="R65" s="461">
        <v>2.74</v>
      </c>
      <c r="S65" s="461">
        <v>1.73</v>
      </c>
      <c r="T65" s="462">
        <v>0.11</v>
      </c>
      <c r="U65" s="463" t="s">
        <v>457</v>
      </c>
    </row>
    <row r="66" spans="2:22" s="425" customFormat="1" ht="12">
      <c r="B66" s="451">
        <v>4</v>
      </c>
      <c r="C66" s="452" t="s">
        <v>444</v>
      </c>
      <c r="D66" s="453">
        <v>0</v>
      </c>
      <c r="E66" s="454" t="s">
        <v>458</v>
      </c>
      <c r="F66" s="455" t="s">
        <v>446</v>
      </c>
      <c r="G66" s="455" t="s">
        <v>427</v>
      </c>
      <c r="H66" s="455">
        <v>1</v>
      </c>
      <c r="I66" s="455" t="s">
        <v>268</v>
      </c>
      <c r="J66" s="456">
        <v>42522</v>
      </c>
      <c r="K66" s="457">
        <v>4.6737393000000003</v>
      </c>
      <c r="L66" s="458">
        <f t="shared" si="2"/>
        <v>4.6737393000000003</v>
      </c>
      <c r="M66" s="459">
        <v>0.84292429999999996</v>
      </c>
      <c r="N66" s="460">
        <v>1.1365335999999999</v>
      </c>
      <c r="O66" s="461">
        <v>1.0298219</v>
      </c>
      <c r="P66" s="462">
        <v>3.2467532000000001</v>
      </c>
      <c r="Q66" s="460">
        <v>1.04</v>
      </c>
      <c r="R66" s="461">
        <v>0.76</v>
      </c>
      <c r="S66" s="461">
        <v>0.48</v>
      </c>
      <c r="T66" s="462">
        <v>0.1</v>
      </c>
      <c r="U66" s="463" t="s">
        <v>459</v>
      </c>
    </row>
    <row r="67" spans="2:22" s="425" customFormat="1" ht="12">
      <c r="B67" s="464">
        <v>4</v>
      </c>
      <c r="C67" s="465" t="s">
        <v>444</v>
      </c>
      <c r="D67" s="466">
        <v>0</v>
      </c>
      <c r="E67" s="467" t="s">
        <v>460</v>
      </c>
      <c r="F67" s="468" t="s">
        <v>446</v>
      </c>
      <c r="G67" s="468" t="s">
        <v>427</v>
      </c>
      <c r="H67" s="468">
        <v>1</v>
      </c>
      <c r="I67" s="468" t="s">
        <v>268</v>
      </c>
      <c r="J67" s="469">
        <v>42522</v>
      </c>
      <c r="K67" s="470">
        <v>-0.43743080000000001</v>
      </c>
      <c r="L67" s="471">
        <f t="shared" si="2"/>
        <v>-0.43743080000000001</v>
      </c>
      <c r="M67" s="472">
        <v>0.16210079999999999</v>
      </c>
      <c r="N67" s="473">
        <v>0.32899659999999997</v>
      </c>
      <c r="O67" s="474">
        <v>2.5531001999999998</v>
      </c>
      <c r="P67" s="475">
        <v>3.5714286</v>
      </c>
      <c r="Q67" s="473">
        <v>0.2</v>
      </c>
      <c r="R67" s="474">
        <v>0.22</v>
      </c>
      <c r="S67" s="474">
        <v>1.19</v>
      </c>
      <c r="T67" s="475">
        <v>0.11</v>
      </c>
      <c r="U67" s="476" t="s">
        <v>461</v>
      </c>
    </row>
    <row r="68" spans="2:22" s="425" customFormat="1" ht="12">
      <c r="B68" s="438">
        <v>5</v>
      </c>
      <c r="C68" s="439" t="s">
        <v>266</v>
      </c>
      <c r="D68" s="440">
        <v>1.0450000000000002</v>
      </c>
      <c r="E68" s="441" t="s">
        <v>462</v>
      </c>
      <c r="F68" s="442" t="s">
        <v>463</v>
      </c>
      <c r="G68" s="442" t="s">
        <v>464</v>
      </c>
      <c r="H68" s="442">
        <v>1</v>
      </c>
      <c r="I68" s="442" t="s">
        <v>268</v>
      </c>
      <c r="J68" s="443">
        <v>42948</v>
      </c>
      <c r="K68" s="444">
        <v>2.5084086999999999</v>
      </c>
      <c r="L68" s="445">
        <f t="shared" si="2"/>
        <v>1.4634086999999998</v>
      </c>
      <c r="M68" s="446">
        <v>24.185059800000001</v>
      </c>
      <c r="N68" s="447">
        <v>27.779340000000001</v>
      </c>
      <c r="O68" s="448">
        <v>31.1132022</v>
      </c>
      <c r="P68" s="449" t="s">
        <v>268</v>
      </c>
      <c r="Q68" s="447">
        <v>3110.16</v>
      </c>
      <c r="R68" s="448">
        <v>2410.38</v>
      </c>
      <c r="S68" s="448">
        <v>1563.93</v>
      </c>
      <c r="T68" s="449" t="s">
        <v>268</v>
      </c>
      <c r="U68" s="450" t="s">
        <v>465</v>
      </c>
      <c r="V68" s="522"/>
    </row>
    <row r="69" spans="2:22" s="425" customFormat="1" ht="12">
      <c r="B69" s="451">
        <v>5</v>
      </c>
      <c r="C69" s="452" t="s">
        <v>266</v>
      </c>
      <c r="D69" s="453">
        <v>1.0450000000000002</v>
      </c>
      <c r="E69" s="454" t="s">
        <v>466</v>
      </c>
      <c r="F69" s="455" t="s">
        <v>463</v>
      </c>
      <c r="G69" s="455" t="s">
        <v>464</v>
      </c>
      <c r="H69" s="455">
        <v>2</v>
      </c>
      <c r="I69" s="455" t="s">
        <v>268</v>
      </c>
      <c r="J69" s="456">
        <v>42948</v>
      </c>
      <c r="K69" s="457">
        <v>6.7775724000000004</v>
      </c>
      <c r="L69" s="458">
        <f t="shared" si="2"/>
        <v>5.7325724000000005</v>
      </c>
      <c r="M69" s="459">
        <v>13.0179691</v>
      </c>
      <c r="N69" s="460">
        <v>11.5485059</v>
      </c>
      <c r="O69" s="461">
        <v>8.8547282999999997</v>
      </c>
      <c r="P69" s="462" t="s">
        <v>268</v>
      </c>
      <c r="Q69" s="460">
        <v>1674.09</v>
      </c>
      <c r="R69" s="461">
        <v>1002.05</v>
      </c>
      <c r="S69" s="461">
        <v>445.09</v>
      </c>
      <c r="T69" s="462" t="s">
        <v>268</v>
      </c>
      <c r="U69" s="463" t="s">
        <v>467</v>
      </c>
      <c r="V69" s="522"/>
    </row>
    <row r="70" spans="2:22" s="425" customFormat="1" ht="12">
      <c r="B70" s="451">
        <v>5</v>
      </c>
      <c r="C70" s="452" t="s">
        <v>266</v>
      </c>
      <c r="D70" s="453">
        <v>1.0450000000000002</v>
      </c>
      <c r="E70" s="454" t="s">
        <v>468</v>
      </c>
      <c r="F70" s="455" t="s">
        <v>341</v>
      </c>
      <c r="G70" s="455" t="s">
        <v>328</v>
      </c>
      <c r="H70" s="455">
        <v>4</v>
      </c>
      <c r="I70" s="455" t="s">
        <v>268</v>
      </c>
      <c r="J70" s="456">
        <v>42948</v>
      </c>
      <c r="K70" s="457">
        <v>14.146569</v>
      </c>
      <c r="L70" s="458">
        <f t="shared" si="2"/>
        <v>13.101569</v>
      </c>
      <c r="M70" s="459">
        <v>6.4283847999999999</v>
      </c>
      <c r="N70" s="460">
        <v>8.3160076000000007</v>
      </c>
      <c r="O70" s="461">
        <v>6.0518285000000001</v>
      </c>
      <c r="P70" s="462" t="s">
        <v>268</v>
      </c>
      <c r="Q70" s="460">
        <v>826.68</v>
      </c>
      <c r="R70" s="461">
        <v>721.57</v>
      </c>
      <c r="S70" s="461">
        <v>304.2</v>
      </c>
      <c r="T70" s="462" t="s">
        <v>268</v>
      </c>
      <c r="U70" s="463" t="s">
        <v>469</v>
      </c>
    </row>
    <row r="71" spans="2:22" s="425" customFormat="1" ht="12">
      <c r="B71" s="451">
        <v>5</v>
      </c>
      <c r="C71" s="452" t="s">
        <v>266</v>
      </c>
      <c r="D71" s="453">
        <v>1.0450000000000002</v>
      </c>
      <c r="E71" s="454" t="s">
        <v>470</v>
      </c>
      <c r="F71" s="455" t="s">
        <v>463</v>
      </c>
      <c r="G71" s="455" t="s">
        <v>352</v>
      </c>
      <c r="H71" s="455">
        <v>1</v>
      </c>
      <c r="I71" s="455" t="s">
        <v>268</v>
      </c>
      <c r="J71" s="456">
        <v>42064</v>
      </c>
      <c r="K71" s="457">
        <v>2.9601700000000002E-2</v>
      </c>
      <c r="L71" s="458">
        <f t="shared" si="2"/>
        <v>-1.0153983000000002</v>
      </c>
      <c r="M71" s="459">
        <v>5.3359139999999998</v>
      </c>
      <c r="N71" s="460">
        <v>4.8469034999999998</v>
      </c>
      <c r="O71" s="461">
        <v>3.1647761000000001</v>
      </c>
      <c r="P71" s="462">
        <v>4.8232491</v>
      </c>
      <c r="Q71" s="460">
        <v>686.19</v>
      </c>
      <c r="R71" s="461">
        <v>420.56</v>
      </c>
      <c r="S71" s="461">
        <v>159.08000000000001</v>
      </c>
      <c r="T71" s="462">
        <v>88.66</v>
      </c>
      <c r="U71" s="463" t="s">
        <v>471</v>
      </c>
      <c r="V71" s="522"/>
    </row>
    <row r="72" spans="2:22" s="425" customFormat="1" ht="12">
      <c r="B72" s="451">
        <v>5</v>
      </c>
      <c r="C72" s="452" t="s">
        <v>266</v>
      </c>
      <c r="D72" s="453">
        <v>1.0450000000000002</v>
      </c>
      <c r="E72" s="454" t="s">
        <v>472</v>
      </c>
      <c r="F72" s="455" t="s">
        <v>337</v>
      </c>
      <c r="G72" s="455" t="s">
        <v>332</v>
      </c>
      <c r="H72" s="455">
        <v>4</v>
      </c>
      <c r="I72" s="455" t="s">
        <v>268</v>
      </c>
      <c r="J72" s="456">
        <v>43313</v>
      </c>
      <c r="K72" s="457">
        <v>28.951365899999999</v>
      </c>
      <c r="L72" s="458">
        <f t="shared" si="2"/>
        <v>27.906365899999997</v>
      </c>
      <c r="M72" s="459">
        <v>4.8223773000000003</v>
      </c>
      <c r="N72" s="460">
        <v>3.4611518999999999</v>
      </c>
      <c r="O72" s="461">
        <v>1.4226373000000001</v>
      </c>
      <c r="P72" s="462" t="s">
        <v>268</v>
      </c>
      <c r="Q72" s="460">
        <v>620.15</v>
      </c>
      <c r="R72" s="461">
        <v>300.32</v>
      </c>
      <c r="S72" s="461">
        <v>71.510000000000005</v>
      </c>
      <c r="T72" s="462" t="s">
        <v>268</v>
      </c>
      <c r="U72" s="463" t="s">
        <v>473</v>
      </c>
    </row>
    <row r="73" spans="2:22" s="425" customFormat="1" ht="12">
      <c r="B73" s="451">
        <v>5</v>
      </c>
      <c r="C73" s="452" t="s">
        <v>266</v>
      </c>
      <c r="D73" s="453">
        <v>1.0450000000000002</v>
      </c>
      <c r="E73" s="454" t="s">
        <v>474</v>
      </c>
      <c r="F73" s="455" t="s">
        <v>475</v>
      </c>
      <c r="G73" s="455" t="s">
        <v>352</v>
      </c>
      <c r="H73" s="455">
        <v>1</v>
      </c>
      <c r="I73" s="455" t="s">
        <v>268</v>
      </c>
      <c r="J73" s="456">
        <v>42064</v>
      </c>
      <c r="K73" s="457">
        <v>0.1146798</v>
      </c>
      <c r="L73" s="458">
        <f t="shared" si="2"/>
        <v>-0.93032020000000015</v>
      </c>
      <c r="M73" s="459">
        <v>3.2249235000000001</v>
      </c>
      <c r="N73" s="460">
        <v>4.008699</v>
      </c>
      <c r="O73" s="461">
        <v>5.8403527000000004</v>
      </c>
      <c r="P73" s="462">
        <v>18.1755867</v>
      </c>
      <c r="Q73" s="460">
        <v>414.72</v>
      </c>
      <c r="R73" s="461">
        <v>347.83</v>
      </c>
      <c r="S73" s="461">
        <v>293.57</v>
      </c>
      <c r="T73" s="462">
        <v>334.1</v>
      </c>
      <c r="U73" s="463" t="s">
        <v>476</v>
      </c>
    </row>
    <row r="74" spans="2:22" s="425" customFormat="1" ht="12">
      <c r="B74" s="451">
        <v>5</v>
      </c>
      <c r="C74" s="452" t="s">
        <v>266</v>
      </c>
      <c r="D74" s="453">
        <v>1.0450000000000002</v>
      </c>
      <c r="E74" s="454" t="s">
        <v>477</v>
      </c>
      <c r="F74" s="455" t="s">
        <v>423</v>
      </c>
      <c r="G74" s="455" t="s">
        <v>332</v>
      </c>
      <c r="H74" s="455">
        <v>4</v>
      </c>
      <c r="I74" s="455" t="s">
        <v>268</v>
      </c>
      <c r="J74" s="456">
        <v>43191</v>
      </c>
      <c r="K74" s="457">
        <v>27.985056100000001</v>
      </c>
      <c r="L74" s="458">
        <f t="shared" si="2"/>
        <v>26.9400561</v>
      </c>
      <c r="M74" s="459">
        <v>2.7974687</v>
      </c>
      <c r="N74" s="460">
        <v>1.5800609999999999</v>
      </c>
      <c r="O74" s="461">
        <v>0.41598859999999999</v>
      </c>
      <c r="P74" s="462" t="s">
        <v>268</v>
      </c>
      <c r="Q74" s="460">
        <v>359.75</v>
      </c>
      <c r="R74" s="461">
        <v>137.1</v>
      </c>
      <c r="S74" s="461">
        <v>20.91</v>
      </c>
      <c r="T74" s="462" t="s">
        <v>268</v>
      </c>
      <c r="U74" s="463" t="s">
        <v>478</v>
      </c>
    </row>
    <row r="75" spans="2:22" s="425" customFormat="1" ht="12">
      <c r="B75" s="451">
        <v>5</v>
      </c>
      <c r="C75" s="452" t="s">
        <v>266</v>
      </c>
      <c r="D75" s="453">
        <v>1.0450000000000002</v>
      </c>
      <c r="E75" s="454" t="s">
        <v>479</v>
      </c>
      <c r="F75" s="455" t="s">
        <v>337</v>
      </c>
      <c r="G75" s="455" t="s">
        <v>332</v>
      </c>
      <c r="H75" s="455">
        <v>3</v>
      </c>
      <c r="I75" s="455" t="s">
        <v>268</v>
      </c>
      <c r="J75" s="456">
        <v>44044</v>
      </c>
      <c r="K75" s="457">
        <v>25.7070699</v>
      </c>
      <c r="L75" s="458">
        <f t="shared" si="2"/>
        <v>24.662069899999999</v>
      </c>
      <c r="M75" s="459">
        <v>2.6397685000000002</v>
      </c>
      <c r="N75" s="460">
        <v>0.36614540000000001</v>
      </c>
      <c r="O75" s="461" t="s">
        <v>268</v>
      </c>
      <c r="P75" s="462" t="s">
        <v>268</v>
      </c>
      <c r="Q75" s="460">
        <v>339.47</v>
      </c>
      <c r="R75" s="461">
        <v>31.77</v>
      </c>
      <c r="S75" s="461" t="s">
        <v>268</v>
      </c>
      <c r="T75" s="462" t="s">
        <v>268</v>
      </c>
      <c r="U75" s="463" t="s">
        <v>480</v>
      </c>
    </row>
    <row r="76" spans="2:22" s="425" customFormat="1" ht="12">
      <c r="B76" s="451">
        <v>5</v>
      </c>
      <c r="C76" s="452" t="s">
        <v>266</v>
      </c>
      <c r="D76" s="453">
        <v>1.0450000000000002</v>
      </c>
      <c r="E76" s="454" t="s">
        <v>481</v>
      </c>
      <c r="F76" s="455" t="s">
        <v>337</v>
      </c>
      <c r="G76" s="455" t="s">
        <v>332</v>
      </c>
      <c r="H76" s="455">
        <v>4</v>
      </c>
      <c r="I76" s="455" t="s">
        <v>268</v>
      </c>
      <c r="J76" s="456">
        <v>43313</v>
      </c>
      <c r="K76" s="457">
        <v>25.127255000000002</v>
      </c>
      <c r="L76" s="458">
        <f t="shared" si="2"/>
        <v>24.082255</v>
      </c>
      <c r="M76" s="459">
        <v>2.6007321999999999</v>
      </c>
      <c r="N76" s="460">
        <v>1.678253</v>
      </c>
      <c r="O76" s="461">
        <v>0.67003809999999997</v>
      </c>
      <c r="P76" s="462" t="s">
        <v>268</v>
      </c>
      <c r="Q76" s="460">
        <v>334.45</v>
      </c>
      <c r="R76" s="461">
        <v>145.62</v>
      </c>
      <c r="S76" s="461">
        <v>33.68</v>
      </c>
      <c r="T76" s="462" t="s">
        <v>268</v>
      </c>
      <c r="U76" s="463" t="s">
        <v>482</v>
      </c>
    </row>
    <row r="77" spans="2:22" s="425" customFormat="1" ht="12">
      <c r="B77" s="451">
        <v>5</v>
      </c>
      <c r="C77" s="452" t="s">
        <v>266</v>
      </c>
      <c r="D77" s="453">
        <v>1.0450000000000002</v>
      </c>
      <c r="E77" s="454" t="s">
        <v>483</v>
      </c>
      <c r="F77" s="455" t="s">
        <v>463</v>
      </c>
      <c r="G77" s="455" t="s">
        <v>338</v>
      </c>
      <c r="H77" s="455">
        <v>1</v>
      </c>
      <c r="I77" s="455" t="s">
        <v>268</v>
      </c>
      <c r="J77" s="456">
        <v>42095</v>
      </c>
      <c r="K77" s="457">
        <v>3.1335576000000001</v>
      </c>
      <c r="L77" s="458">
        <f t="shared" si="2"/>
        <v>2.0885575999999997</v>
      </c>
      <c r="M77" s="459">
        <v>2.3648817000000002</v>
      </c>
      <c r="N77" s="460">
        <v>3.0743770000000001</v>
      </c>
      <c r="O77" s="461">
        <v>3.2453476999999999</v>
      </c>
      <c r="P77" s="462">
        <v>10.558269599999999</v>
      </c>
      <c r="Q77" s="460">
        <v>304.12</v>
      </c>
      <c r="R77" s="461">
        <v>266.76</v>
      </c>
      <c r="S77" s="461">
        <v>163.13</v>
      </c>
      <c r="T77" s="462">
        <v>194.08</v>
      </c>
      <c r="U77" s="463" t="s">
        <v>484</v>
      </c>
      <c r="V77" s="522"/>
    </row>
    <row r="78" spans="2:22" s="425" customFormat="1" ht="12">
      <c r="B78" s="451">
        <v>5</v>
      </c>
      <c r="C78" s="452" t="s">
        <v>266</v>
      </c>
      <c r="D78" s="453">
        <v>1.0450000000000002</v>
      </c>
      <c r="E78" s="454" t="s">
        <v>485</v>
      </c>
      <c r="F78" s="455" t="s">
        <v>463</v>
      </c>
      <c r="G78" s="455" t="s">
        <v>332</v>
      </c>
      <c r="H78" s="455">
        <v>4</v>
      </c>
      <c r="I78" s="455" t="s">
        <v>268</v>
      </c>
      <c r="J78" s="456">
        <v>42583</v>
      </c>
      <c r="K78" s="457">
        <v>19.1443461</v>
      </c>
      <c r="L78" s="458">
        <f t="shared" si="2"/>
        <v>18.099346099999998</v>
      </c>
      <c r="M78" s="459">
        <v>2.3015838</v>
      </c>
      <c r="N78" s="460">
        <v>2.3466960000000001</v>
      </c>
      <c r="O78" s="461">
        <v>1.6530126000000001</v>
      </c>
      <c r="P78" s="462">
        <v>5.9297799999999998E-2</v>
      </c>
      <c r="Q78" s="460">
        <v>295.98</v>
      </c>
      <c r="R78" s="461">
        <v>203.62</v>
      </c>
      <c r="S78" s="461">
        <v>83.09</v>
      </c>
      <c r="T78" s="462">
        <v>1.0900000000000001</v>
      </c>
      <c r="U78" s="463" t="s">
        <v>486</v>
      </c>
      <c r="V78" s="522"/>
    </row>
    <row r="79" spans="2:22" s="425" customFormat="1" ht="12">
      <c r="B79" s="451">
        <v>5</v>
      </c>
      <c r="C79" s="452" t="s">
        <v>266</v>
      </c>
      <c r="D79" s="453">
        <v>1.0450000000000002</v>
      </c>
      <c r="E79" s="454" t="s">
        <v>487</v>
      </c>
      <c r="F79" s="455" t="s">
        <v>463</v>
      </c>
      <c r="G79" s="455" t="s">
        <v>352</v>
      </c>
      <c r="H79" s="455">
        <v>1</v>
      </c>
      <c r="I79" s="455">
        <v>1</v>
      </c>
      <c r="J79" s="456">
        <v>42064</v>
      </c>
      <c r="K79" s="457">
        <v>-9.0596999999999997E-2</v>
      </c>
      <c r="L79" s="458">
        <f t="shared" si="2"/>
        <v>-1.1355970000000002</v>
      </c>
      <c r="M79" s="459">
        <v>2.1735885000000001</v>
      </c>
      <c r="N79" s="460">
        <v>2.5193387</v>
      </c>
      <c r="O79" s="461">
        <v>2.6437458</v>
      </c>
      <c r="P79" s="462">
        <v>4.2863049000000002</v>
      </c>
      <c r="Q79" s="460">
        <v>279.52</v>
      </c>
      <c r="R79" s="461">
        <v>218.6</v>
      </c>
      <c r="S79" s="461">
        <v>132.88999999999999</v>
      </c>
      <c r="T79" s="462">
        <v>78.790000000000006</v>
      </c>
      <c r="U79" s="463" t="s">
        <v>488</v>
      </c>
      <c r="V79" s="522"/>
    </row>
    <row r="80" spans="2:22" s="425" customFormat="1" ht="12">
      <c r="B80" s="451">
        <v>5</v>
      </c>
      <c r="C80" s="452" t="s">
        <v>266</v>
      </c>
      <c r="D80" s="453">
        <v>1.0450000000000002</v>
      </c>
      <c r="E80" s="454" t="s">
        <v>489</v>
      </c>
      <c r="F80" s="455" t="s">
        <v>337</v>
      </c>
      <c r="G80" s="455" t="s">
        <v>332</v>
      </c>
      <c r="H80" s="455">
        <v>3</v>
      </c>
      <c r="I80" s="455" t="s">
        <v>268</v>
      </c>
      <c r="J80" s="456">
        <v>44044</v>
      </c>
      <c r="K80" s="457">
        <v>17.6317621</v>
      </c>
      <c r="L80" s="458">
        <f t="shared" si="2"/>
        <v>16.586762099999998</v>
      </c>
      <c r="M80" s="459">
        <v>1.9437256000000001</v>
      </c>
      <c r="N80" s="460">
        <v>0.35865429999999998</v>
      </c>
      <c r="O80" s="461" t="s">
        <v>268</v>
      </c>
      <c r="P80" s="462" t="s">
        <v>268</v>
      </c>
      <c r="Q80" s="460">
        <v>249.96</v>
      </c>
      <c r="R80" s="461">
        <v>31.12</v>
      </c>
      <c r="S80" s="461" t="s">
        <v>268</v>
      </c>
      <c r="T80" s="462" t="s">
        <v>268</v>
      </c>
      <c r="U80" s="463" t="s">
        <v>490</v>
      </c>
    </row>
    <row r="81" spans="2:22" s="425" customFormat="1" ht="12">
      <c r="B81" s="451">
        <v>5</v>
      </c>
      <c r="C81" s="452" t="s">
        <v>266</v>
      </c>
      <c r="D81" s="453">
        <v>1.0450000000000002</v>
      </c>
      <c r="E81" s="454" t="s">
        <v>491</v>
      </c>
      <c r="F81" s="455" t="s">
        <v>463</v>
      </c>
      <c r="G81" s="455" t="s">
        <v>338</v>
      </c>
      <c r="H81" s="455">
        <v>1</v>
      </c>
      <c r="I81" s="455">
        <v>1</v>
      </c>
      <c r="J81" s="456">
        <v>42095</v>
      </c>
      <c r="K81" s="457">
        <v>3.6994978000000001</v>
      </c>
      <c r="L81" s="458">
        <f t="shared" si="2"/>
        <v>2.6544977999999997</v>
      </c>
      <c r="M81" s="459">
        <v>1.7189949</v>
      </c>
      <c r="N81" s="460">
        <v>2.3689391</v>
      </c>
      <c r="O81" s="461">
        <v>1.9380971</v>
      </c>
      <c r="P81" s="462">
        <v>2.8598940000000002</v>
      </c>
      <c r="Q81" s="460">
        <v>221.06</v>
      </c>
      <c r="R81" s="461">
        <v>205.55</v>
      </c>
      <c r="S81" s="461">
        <v>97.42</v>
      </c>
      <c r="T81" s="462">
        <v>52.57</v>
      </c>
      <c r="U81" s="463" t="s">
        <v>492</v>
      </c>
      <c r="V81" s="522"/>
    </row>
    <row r="82" spans="2:22" s="425" customFormat="1" ht="12">
      <c r="B82" s="451">
        <v>5</v>
      </c>
      <c r="C82" s="452" t="s">
        <v>266</v>
      </c>
      <c r="D82" s="453">
        <v>1.0450000000000002</v>
      </c>
      <c r="E82" s="454" t="s">
        <v>493</v>
      </c>
      <c r="F82" s="455" t="s">
        <v>423</v>
      </c>
      <c r="G82" s="455" t="s">
        <v>332</v>
      </c>
      <c r="H82" s="455">
        <v>3</v>
      </c>
      <c r="I82" s="455" t="s">
        <v>268</v>
      </c>
      <c r="J82" s="456">
        <v>43313</v>
      </c>
      <c r="K82" s="457">
        <v>24.0177309</v>
      </c>
      <c r="L82" s="458">
        <f t="shared" ref="L82:L99" si="3">K82-D82</f>
        <v>22.972730899999998</v>
      </c>
      <c r="M82" s="459">
        <v>1.5819791999999999</v>
      </c>
      <c r="N82" s="460">
        <v>0.37767030000000001</v>
      </c>
      <c r="O82" s="461">
        <v>4.8740899999999997E-2</v>
      </c>
      <c r="P82" s="462" t="s">
        <v>268</v>
      </c>
      <c r="Q82" s="460">
        <v>203.44</v>
      </c>
      <c r="R82" s="461">
        <v>32.770000000000003</v>
      </c>
      <c r="S82" s="461">
        <v>2.4500000000000002</v>
      </c>
      <c r="T82" s="462" t="s">
        <v>268</v>
      </c>
      <c r="U82" s="463" t="s">
        <v>494</v>
      </c>
    </row>
    <row r="83" spans="2:22" s="425" customFormat="1" ht="12">
      <c r="B83" s="451">
        <v>5</v>
      </c>
      <c r="C83" s="452" t="s">
        <v>266</v>
      </c>
      <c r="D83" s="453">
        <v>1.0450000000000002</v>
      </c>
      <c r="E83" s="454" t="s">
        <v>495</v>
      </c>
      <c r="F83" s="455" t="s">
        <v>463</v>
      </c>
      <c r="G83" s="455" t="s">
        <v>338</v>
      </c>
      <c r="H83" s="455">
        <v>1</v>
      </c>
      <c r="I83" s="455" t="s">
        <v>268</v>
      </c>
      <c r="J83" s="456">
        <v>42095</v>
      </c>
      <c r="K83" s="457">
        <v>1.0092774</v>
      </c>
      <c r="L83" s="458">
        <f t="shared" si="3"/>
        <v>-3.572260000000016E-2</v>
      </c>
      <c r="M83" s="459">
        <v>1.5290237</v>
      </c>
      <c r="N83" s="460">
        <v>2.0378292999999998</v>
      </c>
      <c r="O83" s="461">
        <v>2.7211344</v>
      </c>
      <c r="P83" s="462">
        <v>13.564503999999999</v>
      </c>
      <c r="Q83" s="460">
        <v>196.63</v>
      </c>
      <c r="R83" s="461">
        <v>176.82</v>
      </c>
      <c r="S83" s="461">
        <v>136.78</v>
      </c>
      <c r="T83" s="462">
        <v>249.34</v>
      </c>
      <c r="U83" s="463" t="s">
        <v>496</v>
      </c>
      <c r="V83" s="522"/>
    </row>
    <row r="84" spans="2:22" s="425" customFormat="1" ht="12">
      <c r="B84" s="451">
        <v>5</v>
      </c>
      <c r="C84" s="452" t="s">
        <v>266</v>
      </c>
      <c r="D84" s="453">
        <v>1.0450000000000002</v>
      </c>
      <c r="E84" s="454" t="s">
        <v>497</v>
      </c>
      <c r="F84" s="455" t="s">
        <v>463</v>
      </c>
      <c r="G84" s="455" t="s">
        <v>338</v>
      </c>
      <c r="H84" s="455">
        <v>1</v>
      </c>
      <c r="I84" s="455" t="s">
        <v>268</v>
      </c>
      <c r="J84" s="456">
        <v>42095</v>
      </c>
      <c r="K84" s="457">
        <v>0.8601143</v>
      </c>
      <c r="L84" s="458">
        <f t="shared" si="3"/>
        <v>-0.18488570000000015</v>
      </c>
      <c r="M84" s="459">
        <v>1.3656469</v>
      </c>
      <c r="N84" s="460">
        <v>1.6706466</v>
      </c>
      <c r="O84" s="461">
        <v>1.7007588</v>
      </c>
      <c r="P84" s="462">
        <v>2.1776974999999998</v>
      </c>
      <c r="Q84" s="460">
        <v>175.62</v>
      </c>
      <c r="R84" s="461">
        <v>144.96</v>
      </c>
      <c r="S84" s="461">
        <v>85.49</v>
      </c>
      <c r="T84" s="462">
        <v>40.03</v>
      </c>
      <c r="U84" s="463" t="s">
        <v>498</v>
      </c>
      <c r="V84" s="522"/>
    </row>
    <row r="85" spans="2:22" s="425" customFormat="1" ht="12">
      <c r="B85" s="451">
        <v>5</v>
      </c>
      <c r="C85" s="452" t="s">
        <v>266</v>
      </c>
      <c r="D85" s="453">
        <v>1.0450000000000002</v>
      </c>
      <c r="E85" s="454" t="s">
        <v>499</v>
      </c>
      <c r="F85" s="455" t="s">
        <v>463</v>
      </c>
      <c r="G85" s="455" t="s">
        <v>332</v>
      </c>
      <c r="H85" s="455">
        <v>3</v>
      </c>
      <c r="I85" s="455" t="s">
        <v>268</v>
      </c>
      <c r="J85" s="456">
        <v>42583</v>
      </c>
      <c r="K85" s="457">
        <v>15.010942200000001</v>
      </c>
      <c r="L85" s="458">
        <f t="shared" si="3"/>
        <v>13.965942200000001</v>
      </c>
      <c r="M85" s="459">
        <v>1.3420074</v>
      </c>
      <c r="N85" s="460">
        <v>1.1401564</v>
      </c>
      <c r="O85" s="461">
        <v>1.4252235</v>
      </c>
      <c r="P85" s="462">
        <v>2.7200800000000001E-2</v>
      </c>
      <c r="Q85" s="460">
        <v>172.58</v>
      </c>
      <c r="R85" s="461">
        <v>98.93</v>
      </c>
      <c r="S85" s="461">
        <v>71.64</v>
      </c>
      <c r="T85" s="462">
        <v>0.5</v>
      </c>
      <c r="U85" s="463" t="s">
        <v>500</v>
      </c>
      <c r="V85" s="522"/>
    </row>
    <row r="86" spans="2:22" s="425" customFormat="1" ht="12">
      <c r="B86" s="451">
        <v>5</v>
      </c>
      <c r="C86" s="452" t="s">
        <v>266</v>
      </c>
      <c r="D86" s="453">
        <v>1.0450000000000002</v>
      </c>
      <c r="E86" s="454" t="s">
        <v>501</v>
      </c>
      <c r="F86" s="455" t="s">
        <v>327</v>
      </c>
      <c r="G86" s="455" t="s">
        <v>338</v>
      </c>
      <c r="H86" s="455">
        <v>1</v>
      </c>
      <c r="I86" s="455" t="s">
        <v>268</v>
      </c>
      <c r="J86" s="456">
        <v>42064</v>
      </c>
      <c r="K86" s="457">
        <v>0.92036430000000002</v>
      </c>
      <c r="L86" s="458">
        <f t="shared" si="3"/>
        <v>-0.12463570000000013</v>
      </c>
      <c r="M86" s="459">
        <v>0.96105390000000002</v>
      </c>
      <c r="N86" s="460">
        <v>1.0113082</v>
      </c>
      <c r="O86" s="461">
        <v>1.6068579000000001</v>
      </c>
      <c r="P86" s="462">
        <v>3.8902610000000002</v>
      </c>
      <c r="Q86" s="460">
        <v>123.59</v>
      </c>
      <c r="R86" s="461">
        <v>87.75</v>
      </c>
      <c r="S86" s="461">
        <v>80.77</v>
      </c>
      <c r="T86" s="462">
        <v>71.510000000000005</v>
      </c>
      <c r="U86" s="463" t="s">
        <v>502</v>
      </c>
    </row>
    <row r="87" spans="2:22" s="425" customFormat="1" ht="12">
      <c r="B87" s="451">
        <v>5</v>
      </c>
      <c r="C87" s="452" t="s">
        <v>266</v>
      </c>
      <c r="D87" s="453">
        <v>1.0450000000000002</v>
      </c>
      <c r="E87" s="454" t="s">
        <v>503</v>
      </c>
      <c r="F87" s="455" t="s">
        <v>504</v>
      </c>
      <c r="G87" s="455" t="s">
        <v>328</v>
      </c>
      <c r="H87" s="455">
        <v>4</v>
      </c>
      <c r="I87" s="455" t="s">
        <v>268</v>
      </c>
      <c r="J87" s="456">
        <v>42064</v>
      </c>
      <c r="K87" s="457">
        <v>6.8959264999999998</v>
      </c>
      <c r="L87" s="458">
        <f t="shared" si="3"/>
        <v>5.8509264999999999</v>
      </c>
      <c r="M87" s="459">
        <v>0.89394580000000001</v>
      </c>
      <c r="N87" s="460">
        <v>1.4736864000000001</v>
      </c>
      <c r="O87" s="461">
        <v>2.5271656</v>
      </c>
      <c r="P87" s="462">
        <v>7.0852690999999997</v>
      </c>
      <c r="Q87" s="460">
        <v>114.96</v>
      </c>
      <c r="R87" s="461">
        <v>127.87</v>
      </c>
      <c r="S87" s="461">
        <v>127.03</v>
      </c>
      <c r="T87" s="462">
        <v>130.24</v>
      </c>
      <c r="U87" s="463" t="s">
        <v>505</v>
      </c>
    </row>
    <row r="88" spans="2:22" s="425" customFormat="1" ht="12">
      <c r="B88" s="451">
        <v>5</v>
      </c>
      <c r="C88" s="452" t="s">
        <v>266</v>
      </c>
      <c r="D88" s="453">
        <v>1.0450000000000002</v>
      </c>
      <c r="E88" s="454" t="s">
        <v>506</v>
      </c>
      <c r="F88" s="455" t="s">
        <v>327</v>
      </c>
      <c r="G88" s="455" t="s">
        <v>338</v>
      </c>
      <c r="H88" s="455">
        <v>1</v>
      </c>
      <c r="I88" s="455" t="s">
        <v>268</v>
      </c>
      <c r="J88" s="456">
        <v>42064</v>
      </c>
      <c r="K88" s="457">
        <v>2.6298933999999998</v>
      </c>
      <c r="L88" s="458">
        <f t="shared" si="3"/>
        <v>1.5848933999999997</v>
      </c>
      <c r="M88" s="459">
        <v>0.87528309999999998</v>
      </c>
      <c r="N88" s="460">
        <v>0.99183120000000002</v>
      </c>
      <c r="O88" s="461">
        <v>1.1811212</v>
      </c>
      <c r="P88" s="462">
        <v>4.5120716999999999</v>
      </c>
      <c r="Q88" s="460">
        <v>112.56</v>
      </c>
      <c r="R88" s="461">
        <v>86.06</v>
      </c>
      <c r="S88" s="461">
        <v>59.37</v>
      </c>
      <c r="T88" s="462">
        <v>82.94</v>
      </c>
      <c r="U88" s="463" t="s">
        <v>507</v>
      </c>
    </row>
    <row r="89" spans="2:22" s="425" customFormat="1" ht="12">
      <c r="B89" s="451">
        <v>5</v>
      </c>
      <c r="C89" s="452" t="s">
        <v>266</v>
      </c>
      <c r="D89" s="453">
        <v>1.0450000000000002</v>
      </c>
      <c r="E89" s="454" t="s">
        <v>508</v>
      </c>
      <c r="F89" s="455" t="s">
        <v>463</v>
      </c>
      <c r="G89" s="455" t="s">
        <v>338</v>
      </c>
      <c r="H89" s="455">
        <v>1</v>
      </c>
      <c r="I89" s="455">
        <v>1</v>
      </c>
      <c r="J89" s="456">
        <v>42583</v>
      </c>
      <c r="K89" s="457">
        <v>0.22490019999999999</v>
      </c>
      <c r="L89" s="458">
        <f t="shared" si="3"/>
        <v>-0.82009980000000016</v>
      </c>
      <c r="M89" s="459">
        <v>0.87365009999999999</v>
      </c>
      <c r="N89" s="460">
        <v>1.556435</v>
      </c>
      <c r="O89" s="461">
        <v>0.57534149999999995</v>
      </c>
      <c r="P89" s="462">
        <v>0.1028191</v>
      </c>
      <c r="Q89" s="460">
        <v>112.35</v>
      </c>
      <c r="R89" s="461">
        <v>135.05000000000001</v>
      </c>
      <c r="S89" s="461">
        <v>28.92</v>
      </c>
      <c r="T89" s="462">
        <v>1.89</v>
      </c>
      <c r="U89" s="463" t="s">
        <v>509</v>
      </c>
      <c r="V89" s="522"/>
    </row>
    <row r="90" spans="2:22" s="425" customFormat="1" ht="12">
      <c r="B90" s="451">
        <v>5</v>
      </c>
      <c r="C90" s="452" t="s">
        <v>266</v>
      </c>
      <c r="D90" s="453">
        <v>1.0450000000000002</v>
      </c>
      <c r="E90" s="454" t="s">
        <v>510</v>
      </c>
      <c r="F90" s="455" t="s">
        <v>463</v>
      </c>
      <c r="G90" s="455" t="s">
        <v>371</v>
      </c>
      <c r="H90" s="455">
        <v>4</v>
      </c>
      <c r="I90" s="455" t="s">
        <v>268</v>
      </c>
      <c r="J90" s="456">
        <v>42095</v>
      </c>
      <c r="K90" s="457">
        <v>15.811180500000001</v>
      </c>
      <c r="L90" s="458">
        <f t="shared" si="3"/>
        <v>14.766180500000001</v>
      </c>
      <c r="M90" s="459">
        <v>0.81960580000000005</v>
      </c>
      <c r="N90" s="460">
        <v>0.4205429</v>
      </c>
      <c r="O90" s="461">
        <v>0.36247309999999999</v>
      </c>
      <c r="P90" s="462">
        <v>1.1228498</v>
      </c>
      <c r="Q90" s="460">
        <v>105.4</v>
      </c>
      <c r="R90" s="461">
        <v>36.49</v>
      </c>
      <c r="S90" s="461">
        <v>18.22</v>
      </c>
      <c r="T90" s="462">
        <v>20.64</v>
      </c>
      <c r="U90" s="463" t="s">
        <v>511</v>
      </c>
      <c r="V90" s="522"/>
    </row>
    <row r="91" spans="2:22" s="425" customFormat="1" ht="12">
      <c r="B91" s="451">
        <v>5</v>
      </c>
      <c r="C91" s="452" t="s">
        <v>266</v>
      </c>
      <c r="D91" s="453">
        <v>1.0450000000000002</v>
      </c>
      <c r="E91" s="454" t="s">
        <v>512</v>
      </c>
      <c r="F91" s="455" t="s">
        <v>463</v>
      </c>
      <c r="G91" s="455" t="s">
        <v>338</v>
      </c>
      <c r="H91" s="455">
        <v>1</v>
      </c>
      <c r="I91" s="455" t="s">
        <v>268</v>
      </c>
      <c r="J91" s="456">
        <v>42095</v>
      </c>
      <c r="K91" s="457">
        <v>-2.9103E-2</v>
      </c>
      <c r="L91" s="458">
        <f t="shared" si="3"/>
        <v>-1.0741030000000003</v>
      </c>
      <c r="M91" s="459">
        <v>0.81089659999999997</v>
      </c>
      <c r="N91" s="460">
        <v>1.2103429000000001</v>
      </c>
      <c r="O91" s="461">
        <v>1.9802728999999999</v>
      </c>
      <c r="P91" s="462">
        <v>6.3943683</v>
      </c>
      <c r="Q91" s="460">
        <v>104.28</v>
      </c>
      <c r="R91" s="461">
        <v>105.02</v>
      </c>
      <c r="S91" s="461">
        <v>99.54</v>
      </c>
      <c r="T91" s="462">
        <v>117.54</v>
      </c>
      <c r="U91" s="463" t="s">
        <v>513</v>
      </c>
      <c r="V91" s="522"/>
    </row>
    <row r="92" spans="2:22" s="425" customFormat="1" ht="12">
      <c r="B92" s="451">
        <v>5</v>
      </c>
      <c r="C92" s="452" t="s">
        <v>266</v>
      </c>
      <c r="D92" s="453">
        <v>1.0450000000000002</v>
      </c>
      <c r="E92" s="454" t="s">
        <v>514</v>
      </c>
      <c r="F92" s="455" t="s">
        <v>463</v>
      </c>
      <c r="G92" s="455" t="s">
        <v>515</v>
      </c>
      <c r="H92" s="455">
        <v>2</v>
      </c>
      <c r="I92" s="455" t="s">
        <v>268</v>
      </c>
      <c r="J92" s="456">
        <v>42095</v>
      </c>
      <c r="K92" s="457">
        <v>5.6412940000000003</v>
      </c>
      <c r="L92" s="458">
        <f t="shared" si="3"/>
        <v>4.5962940000000003</v>
      </c>
      <c r="M92" s="459">
        <v>0.80452009999999996</v>
      </c>
      <c r="N92" s="460">
        <v>0.90089989999999998</v>
      </c>
      <c r="O92" s="461">
        <v>1.1387464</v>
      </c>
      <c r="P92" s="462">
        <v>1.6597938999999999</v>
      </c>
      <c r="Q92" s="460">
        <v>103.46</v>
      </c>
      <c r="R92" s="461">
        <v>78.17</v>
      </c>
      <c r="S92" s="461">
        <v>57.24</v>
      </c>
      <c r="T92" s="462">
        <v>30.51</v>
      </c>
      <c r="U92" s="463" t="s">
        <v>516</v>
      </c>
      <c r="V92" s="522"/>
    </row>
    <row r="93" spans="2:22" s="425" customFormat="1" ht="12">
      <c r="B93" s="451">
        <v>5</v>
      </c>
      <c r="C93" s="452" t="s">
        <v>266</v>
      </c>
      <c r="D93" s="453">
        <v>1.0450000000000002</v>
      </c>
      <c r="E93" s="454" t="s">
        <v>517</v>
      </c>
      <c r="F93" s="455" t="s">
        <v>463</v>
      </c>
      <c r="G93" s="455" t="s">
        <v>515</v>
      </c>
      <c r="H93" s="455">
        <v>2</v>
      </c>
      <c r="I93" s="455" t="s">
        <v>268</v>
      </c>
      <c r="J93" s="456">
        <v>42095</v>
      </c>
      <c r="K93" s="457">
        <v>3.3734639</v>
      </c>
      <c r="L93" s="458">
        <f t="shared" si="3"/>
        <v>2.3284639</v>
      </c>
      <c r="M93" s="459">
        <v>0.77489300000000005</v>
      </c>
      <c r="N93" s="460">
        <v>1.0039323</v>
      </c>
      <c r="O93" s="461">
        <v>1.3587766999999999</v>
      </c>
      <c r="P93" s="462">
        <v>1.8034142</v>
      </c>
      <c r="Q93" s="460">
        <v>99.65</v>
      </c>
      <c r="R93" s="461">
        <v>87.11</v>
      </c>
      <c r="S93" s="461">
        <v>68.3</v>
      </c>
      <c r="T93" s="462">
        <v>33.15</v>
      </c>
      <c r="U93" s="463" t="s">
        <v>518</v>
      </c>
      <c r="V93" s="522"/>
    </row>
    <row r="94" spans="2:22" s="425" customFormat="1" ht="12">
      <c r="B94" s="451">
        <v>5</v>
      </c>
      <c r="C94" s="452" t="s">
        <v>266</v>
      </c>
      <c r="D94" s="453">
        <v>1.0450000000000002</v>
      </c>
      <c r="E94" s="454" t="s">
        <v>519</v>
      </c>
      <c r="F94" s="455" t="s">
        <v>463</v>
      </c>
      <c r="G94" s="455" t="s">
        <v>332</v>
      </c>
      <c r="H94" s="455">
        <v>4</v>
      </c>
      <c r="I94" s="455">
        <v>1</v>
      </c>
      <c r="J94" s="456">
        <v>42095</v>
      </c>
      <c r="K94" s="457">
        <v>18.5527312</v>
      </c>
      <c r="L94" s="458">
        <f t="shared" si="3"/>
        <v>17.507731199999998</v>
      </c>
      <c r="M94" s="459">
        <v>0.76696129999999996</v>
      </c>
      <c r="N94" s="460">
        <v>0.76179459999999999</v>
      </c>
      <c r="O94" s="461">
        <v>0.54888210000000004</v>
      </c>
      <c r="P94" s="462">
        <v>0.63214700000000001</v>
      </c>
      <c r="Q94" s="460">
        <v>98.63</v>
      </c>
      <c r="R94" s="461">
        <v>66.099999999999994</v>
      </c>
      <c r="S94" s="461">
        <v>27.59</v>
      </c>
      <c r="T94" s="462">
        <v>11.62</v>
      </c>
      <c r="U94" s="463" t="s">
        <v>520</v>
      </c>
      <c r="V94" s="522"/>
    </row>
    <row r="95" spans="2:22" s="425" customFormat="1" ht="12">
      <c r="B95" s="451">
        <v>5</v>
      </c>
      <c r="C95" s="452" t="s">
        <v>266</v>
      </c>
      <c r="D95" s="453">
        <v>1.0450000000000002</v>
      </c>
      <c r="E95" s="454" t="s">
        <v>521</v>
      </c>
      <c r="F95" s="455" t="s">
        <v>463</v>
      </c>
      <c r="G95" s="455" t="s">
        <v>338</v>
      </c>
      <c r="H95" s="455">
        <v>1</v>
      </c>
      <c r="I95" s="455" t="s">
        <v>268</v>
      </c>
      <c r="J95" s="456">
        <v>42095</v>
      </c>
      <c r="K95" s="457">
        <v>2.7533466999999998</v>
      </c>
      <c r="L95" s="458">
        <f t="shared" si="3"/>
        <v>1.7083466999999997</v>
      </c>
      <c r="M95" s="459">
        <v>0.73274629999999996</v>
      </c>
      <c r="N95" s="460">
        <v>0.73597880000000004</v>
      </c>
      <c r="O95" s="461">
        <v>0.54729059999999996</v>
      </c>
      <c r="P95" s="462">
        <v>1.5830876</v>
      </c>
      <c r="Q95" s="460">
        <v>94.23</v>
      </c>
      <c r="R95" s="461">
        <v>63.86</v>
      </c>
      <c r="S95" s="461">
        <v>27.51</v>
      </c>
      <c r="T95" s="462">
        <v>29.1</v>
      </c>
      <c r="U95" s="463" t="s">
        <v>522</v>
      </c>
      <c r="V95" s="522"/>
    </row>
    <row r="96" spans="2:22" s="425" customFormat="1" ht="12">
      <c r="B96" s="451">
        <v>5</v>
      </c>
      <c r="C96" s="452" t="s">
        <v>266</v>
      </c>
      <c r="D96" s="453">
        <v>1.0450000000000002</v>
      </c>
      <c r="E96" s="454" t="s">
        <v>523</v>
      </c>
      <c r="F96" s="455" t="s">
        <v>463</v>
      </c>
      <c r="G96" s="455" t="s">
        <v>328</v>
      </c>
      <c r="H96" s="455">
        <v>4</v>
      </c>
      <c r="I96" s="455" t="s">
        <v>268</v>
      </c>
      <c r="J96" s="456">
        <v>42064</v>
      </c>
      <c r="K96" s="457">
        <v>15.746718400000001</v>
      </c>
      <c r="L96" s="458">
        <f t="shared" si="3"/>
        <v>14.701718400000001</v>
      </c>
      <c r="M96" s="459">
        <v>0.72061549999999996</v>
      </c>
      <c r="N96" s="460">
        <v>0.83601479999999995</v>
      </c>
      <c r="O96" s="461">
        <v>0.34615980000000002</v>
      </c>
      <c r="P96" s="462">
        <v>0.26330389999999998</v>
      </c>
      <c r="Q96" s="460">
        <v>92.67</v>
      </c>
      <c r="R96" s="461">
        <v>72.540000000000006</v>
      </c>
      <c r="S96" s="461">
        <v>17.399999999999999</v>
      </c>
      <c r="T96" s="462">
        <v>4.84</v>
      </c>
      <c r="U96" s="463" t="s">
        <v>524</v>
      </c>
      <c r="V96" s="522"/>
    </row>
    <row r="97" spans="2:22" s="425" customFormat="1" ht="12">
      <c r="B97" s="451">
        <v>5</v>
      </c>
      <c r="C97" s="452" t="s">
        <v>266</v>
      </c>
      <c r="D97" s="453">
        <v>1.0450000000000002</v>
      </c>
      <c r="E97" s="454" t="s">
        <v>525</v>
      </c>
      <c r="F97" s="455" t="s">
        <v>463</v>
      </c>
      <c r="G97" s="455" t="s">
        <v>328</v>
      </c>
      <c r="H97" s="455">
        <v>4</v>
      </c>
      <c r="I97" s="455" t="s">
        <v>268</v>
      </c>
      <c r="J97" s="456">
        <v>42064</v>
      </c>
      <c r="K97" s="457">
        <v>6.7178452000000002</v>
      </c>
      <c r="L97" s="458">
        <f t="shared" si="3"/>
        <v>5.6728452000000003</v>
      </c>
      <c r="M97" s="459">
        <v>0.69021080000000001</v>
      </c>
      <c r="N97" s="460">
        <v>1.3396520000000001</v>
      </c>
      <c r="O97" s="461">
        <v>4.7037946000000002</v>
      </c>
      <c r="P97" s="462">
        <v>0.632691</v>
      </c>
      <c r="Q97" s="460">
        <v>88.76</v>
      </c>
      <c r="R97" s="461">
        <v>116.24</v>
      </c>
      <c r="S97" s="461">
        <v>236.44</v>
      </c>
      <c r="T97" s="462">
        <v>11.63</v>
      </c>
      <c r="U97" s="463" t="s">
        <v>526</v>
      </c>
      <c r="V97" s="522"/>
    </row>
    <row r="98" spans="2:22" s="425" customFormat="1" ht="12">
      <c r="B98" s="451">
        <v>5</v>
      </c>
      <c r="C98" s="452" t="s">
        <v>266</v>
      </c>
      <c r="D98" s="453">
        <v>1.0450000000000002</v>
      </c>
      <c r="E98" s="454" t="s">
        <v>527</v>
      </c>
      <c r="F98" s="455" t="s">
        <v>463</v>
      </c>
      <c r="G98" s="455" t="s">
        <v>332</v>
      </c>
      <c r="H98" s="455">
        <v>3</v>
      </c>
      <c r="I98" s="455" t="s">
        <v>268</v>
      </c>
      <c r="J98" s="456">
        <v>43313</v>
      </c>
      <c r="K98" s="457">
        <v>11.628065700000001</v>
      </c>
      <c r="L98" s="458">
        <f t="shared" si="3"/>
        <v>10.583065700000001</v>
      </c>
      <c r="M98" s="459">
        <v>0.57434620000000003</v>
      </c>
      <c r="N98" s="460">
        <v>0.73966679999999996</v>
      </c>
      <c r="O98" s="461">
        <v>0.4022616</v>
      </c>
      <c r="P98" s="462" t="s">
        <v>268</v>
      </c>
      <c r="Q98" s="460">
        <v>73.86</v>
      </c>
      <c r="R98" s="461">
        <v>64.180000000000007</v>
      </c>
      <c r="S98" s="461">
        <v>20.22</v>
      </c>
      <c r="T98" s="462" t="s">
        <v>268</v>
      </c>
      <c r="U98" s="463" t="s">
        <v>528</v>
      </c>
      <c r="V98" s="522"/>
    </row>
    <row r="99" spans="2:22" s="425" customFormat="1" ht="12">
      <c r="B99" s="451">
        <v>5</v>
      </c>
      <c r="C99" s="452" t="s">
        <v>266</v>
      </c>
      <c r="D99" s="453">
        <v>1.0450000000000002</v>
      </c>
      <c r="E99" s="454" t="s">
        <v>529</v>
      </c>
      <c r="F99" s="455" t="s">
        <v>463</v>
      </c>
      <c r="G99" s="455" t="s">
        <v>376</v>
      </c>
      <c r="H99" s="455">
        <v>4</v>
      </c>
      <c r="I99" s="455">
        <v>1</v>
      </c>
      <c r="J99" s="456">
        <v>42064</v>
      </c>
      <c r="K99" s="457">
        <v>7.4651376999999997</v>
      </c>
      <c r="L99" s="458">
        <f t="shared" si="3"/>
        <v>6.4201376999999997</v>
      </c>
      <c r="M99" s="459">
        <v>0.50140589999999996</v>
      </c>
      <c r="N99" s="460">
        <v>0.56852230000000004</v>
      </c>
      <c r="O99" s="461">
        <v>0.7800532</v>
      </c>
      <c r="P99" s="462">
        <v>0.87586629999999999</v>
      </c>
      <c r="Q99" s="460">
        <v>64.48</v>
      </c>
      <c r="R99" s="461">
        <v>49.33</v>
      </c>
      <c r="S99" s="461">
        <v>39.21</v>
      </c>
      <c r="T99" s="462">
        <v>16.100000000000001</v>
      </c>
      <c r="U99" s="463" t="s">
        <v>530</v>
      </c>
      <c r="V99" s="522"/>
    </row>
    <row r="100" spans="2:22" s="425" customFormat="1" ht="12">
      <c r="B100" s="451">
        <v>5</v>
      </c>
      <c r="C100" s="452" t="s">
        <v>266</v>
      </c>
      <c r="D100" s="453">
        <v>1.0450000000000002</v>
      </c>
      <c r="E100" s="454" t="s">
        <v>531</v>
      </c>
      <c r="F100" s="455" t="s">
        <v>532</v>
      </c>
      <c r="G100" s="455" t="s">
        <v>424</v>
      </c>
      <c r="H100" s="455">
        <v>1</v>
      </c>
      <c r="I100" s="455" t="s">
        <v>268</v>
      </c>
      <c r="J100" s="456">
        <v>44409</v>
      </c>
      <c r="K100" s="457" t="s">
        <v>268</v>
      </c>
      <c r="L100" s="458"/>
      <c r="M100" s="459">
        <v>0.49977290000000002</v>
      </c>
      <c r="N100" s="460" t="s">
        <v>268</v>
      </c>
      <c r="O100" s="461" t="s">
        <v>268</v>
      </c>
      <c r="P100" s="462" t="s">
        <v>268</v>
      </c>
      <c r="Q100" s="460">
        <v>64.27</v>
      </c>
      <c r="R100" s="461" t="s">
        <v>268</v>
      </c>
      <c r="S100" s="461" t="s">
        <v>268</v>
      </c>
      <c r="T100" s="462" t="s">
        <v>268</v>
      </c>
      <c r="U100" s="463" t="s">
        <v>533</v>
      </c>
    </row>
    <row r="101" spans="2:22" s="425" customFormat="1" ht="12">
      <c r="B101" s="451">
        <v>5</v>
      </c>
      <c r="C101" s="452" t="s">
        <v>266</v>
      </c>
      <c r="D101" s="453">
        <v>1.0450000000000002</v>
      </c>
      <c r="E101" s="454" t="s">
        <v>534</v>
      </c>
      <c r="F101" s="455" t="s">
        <v>463</v>
      </c>
      <c r="G101" s="455" t="s">
        <v>371</v>
      </c>
      <c r="H101" s="455">
        <v>4</v>
      </c>
      <c r="I101" s="455">
        <v>1</v>
      </c>
      <c r="J101" s="456">
        <v>42095</v>
      </c>
      <c r="K101" s="457">
        <v>13.8175604</v>
      </c>
      <c r="L101" s="458">
        <f>K101-D101</f>
        <v>12.7725604</v>
      </c>
      <c r="M101" s="459">
        <v>0.46042559999999999</v>
      </c>
      <c r="N101" s="460">
        <v>0.4193904</v>
      </c>
      <c r="O101" s="461">
        <v>0.30378509999999997</v>
      </c>
      <c r="P101" s="462">
        <v>0.78610360000000001</v>
      </c>
      <c r="Q101" s="460">
        <v>59.21</v>
      </c>
      <c r="R101" s="461">
        <v>36.39</v>
      </c>
      <c r="S101" s="461">
        <v>15.27</v>
      </c>
      <c r="T101" s="462">
        <v>14.45</v>
      </c>
      <c r="U101" s="463" t="s">
        <v>535</v>
      </c>
      <c r="V101" s="522"/>
    </row>
    <row r="102" spans="2:22" s="425" customFormat="1" ht="12">
      <c r="B102" s="451">
        <v>5</v>
      </c>
      <c r="C102" s="452" t="s">
        <v>266</v>
      </c>
      <c r="D102" s="453">
        <v>1.0450000000000002</v>
      </c>
      <c r="E102" s="454" t="s">
        <v>536</v>
      </c>
      <c r="F102" s="455" t="s">
        <v>463</v>
      </c>
      <c r="G102" s="455" t="s">
        <v>371</v>
      </c>
      <c r="H102" s="455">
        <v>3</v>
      </c>
      <c r="I102" s="455" t="s">
        <v>268</v>
      </c>
      <c r="J102" s="456">
        <v>42095</v>
      </c>
      <c r="K102" s="457">
        <v>12.9484186</v>
      </c>
      <c r="L102" s="458">
        <f>K102-D102</f>
        <v>11.9034186</v>
      </c>
      <c r="M102" s="459">
        <v>0.4427738</v>
      </c>
      <c r="N102" s="460">
        <v>0.23994799999999999</v>
      </c>
      <c r="O102" s="461">
        <v>0.39131969999999999</v>
      </c>
      <c r="P102" s="462">
        <v>0.4275969</v>
      </c>
      <c r="Q102" s="460">
        <v>56.94</v>
      </c>
      <c r="R102" s="461">
        <v>20.82</v>
      </c>
      <c r="S102" s="461">
        <v>19.670000000000002</v>
      </c>
      <c r="T102" s="462">
        <v>7.86</v>
      </c>
      <c r="U102" s="463" t="s">
        <v>537</v>
      </c>
      <c r="V102" s="522"/>
    </row>
    <row r="103" spans="2:22" s="425" customFormat="1" ht="12">
      <c r="B103" s="451">
        <v>5</v>
      </c>
      <c r="C103" s="452" t="s">
        <v>266</v>
      </c>
      <c r="D103" s="453">
        <v>1.0450000000000002</v>
      </c>
      <c r="E103" s="454" t="s">
        <v>538</v>
      </c>
      <c r="F103" s="455" t="s">
        <v>463</v>
      </c>
      <c r="G103" s="455" t="s">
        <v>342</v>
      </c>
      <c r="H103" s="455">
        <v>2</v>
      </c>
      <c r="I103" s="455" t="s">
        <v>268</v>
      </c>
      <c r="J103" s="456">
        <v>42095</v>
      </c>
      <c r="K103" s="457">
        <v>3.4213692</v>
      </c>
      <c r="L103" s="458">
        <f>K103-D103</f>
        <v>2.3763692000000001</v>
      </c>
      <c r="M103" s="459">
        <v>0.44129629999999997</v>
      </c>
      <c r="N103" s="460">
        <v>0.39979809999999999</v>
      </c>
      <c r="O103" s="461">
        <v>0.3234804</v>
      </c>
      <c r="P103" s="462">
        <v>0.75346270000000004</v>
      </c>
      <c r="Q103" s="460">
        <v>56.75</v>
      </c>
      <c r="R103" s="461">
        <v>34.69</v>
      </c>
      <c r="S103" s="461">
        <v>16.260000000000002</v>
      </c>
      <c r="T103" s="462">
        <v>13.85</v>
      </c>
      <c r="U103" s="463" t="s">
        <v>539</v>
      </c>
      <c r="V103" s="522"/>
    </row>
    <row r="104" spans="2:22" s="425" customFormat="1" ht="12">
      <c r="B104" s="451">
        <v>5</v>
      </c>
      <c r="C104" s="452" t="s">
        <v>266</v>
      </c>
      <c r="D104" s="453">
        <v>1.0450000000000002</v>
      </c>
      <c r="E104" s="454" t="s">
        <v>540</v>
      </c>
      <c r="F104" s="455" t="s">
        <v>463</v>
      </c>
      <c r="G104" s="455" t="s">
        <v>328</v>
      </c>
      <c r="H104" s="455">
        <v>3</v>
      </c>
      <c r="I104" s="455">
        <v>1</v>
      </c>
      <c r="J104" s="456">
        <v>42064</v>
      </c>
      <c r="K104" s="457">
        <v>9.0620664000000009</v>
      </c>
      <c r="L104" s="458">
        <f>K104-D104</f>
        <v>8.0170664000000009</v>
      </c>
      <c r="M104" s="459">
        <v>0.43663059999999998</v>
      </c>
      <c r="N104" s="460">
        <v>0.51735189999999998</v>
      </c>
      <c r="O104" s="461">
        <v>0.48223640000000001</v>
      </c>
      <c r="P104" s="462">
        <v>1.1446103999999999</v>
      </c>
      <c r="Q104" s="460">
        <v>56.15</v>
      </c>
      <c r="R104" s="461">
        <v>44.89</v>
      </c>
      <c r="S104" s="461">
        <v>24.24</v>
      </c>
      <c r="T104" s="462">
        <v>21.04</v>
      </c>
      <c r="U104" s="463" t="s">
        <v>541</v>
      </c>
      <c r="V104" s="522"/>
    </row>
    <row r="105" spans="2:22" s="425" customFormat="1" ht="12">
      <c r="B105" s="451">
        <v>5</v>
      </c>
      <c r="C105" s="452" t="s">
        <v>266</v>
      </c>
      <c r="D105" s="453">
        <v>1.0450000000000002</v>
      </c>
      <c r="E105" s="454" t="s">
        <v>542</v>
      </c>
      <c r="F105" s="455" t="s">
        <v>543</v>
      </c>
      <c r="G105" s="455" t="s">
        <v>338</v>
      </c>
      <c r="H105" s="455">
        <v>1</v>
      </c>
      <c r="I105" s="455">
        <v>1</v>
      </c>
      <c r="J105" s="456">
        <v>44409</v>
      </c>
      <c r="K105" s="457" t="s">
        <v>268</v>
      </c>
      <c r="L105" s="458"/>
      <c r="M105" s="459">
        <v>0.43180940000000001</v>
      </c>
      <c r="N105" s="460" t="s">
        <v>268</v>
      </c>
      <c r="O105" s="461" t="s">
        <v>268</v>
      </c>
      <c r="P105" s="462" t="s">
        <v>268</v>
      </c>
      <c r="Q105" s="460">
        <v>55.53</v>
      </c>
      <c r="R105" s="461" t="s">
        <v>268</v>
      </c>
      <c r="S105" s="461" t="s">
        <v>268</v>
      </c>
      <c r="T105" s="462" t="s">
        <v>268</v>
      </c>
      <c r="U105" s="463" t="s">
        <v>544</v>
      </c>
    </row>
    <row r="106" spans="2:22" s="425" customFormat="1" ht="12">
      <c r="B106" s="451">
        <v>5</v>
      </c>
      <c r="C106" s="452" t="s">
        <v>266</v>
      </c>
      <c r="D106" s="453">
        <v>1.0450000000000002</v>
      </c>
      <c r="E106" s="454" t="s">
        <v>545</v>
      </c>
      <c r="F106" s="455" t="s">
        <v>463</v>
      </c>
      <c r="G106" s="455" t="s">
        <v>442</v>
      </c>
      <c r="H106" s="455">
        <v>5</v>
      </c>
      <c r="I106" s="455" t="s">
        <v>268</v>
      </c>
      <c r="J106" s="456">
        <v>42583</v>
      </c>
      <c r="K106" s="457">
        <v>5.5203433999999998</v>
      </c>
      <c r="L106" s="458">
        <f t="shared" ref="L106:L119" si="4">K106-D106</f>
        <v>4.4753433999999999</v>
      </c>
      <c r="M106" s="459">
        <v>0.36874489999999999</v>
      </c>
      <c r="N106" s="460">
        <v>0.40717399999999998</v>
      </c>
      <c r="O106" s="461">
        <v>0.96069300000000002</v>
      </c>
      <c r="P106" s="462">
        <v>0.13600409999999999</v>
      </c>
      <c r="Q106" s="460">
        <v>47.42</v>
      </c>
      <c r="R106" s="461">
        <v>35.33</v>
      </c>
      <c r="S106" s="461">
        <v>48.29</v>
      </c>
      <c r="T106" s="462">
        <v>2.5</v>
      </c>
      <c r="U106" s="463" t="s">
        <v>546</v>
      </c>
      <c r="V106" s="522"/>
    </row>
    <row r="107" spans="2:22" s="425" customFormat="1" ht="12">
      <c r="B107" s="451">
        <v>5</v>
      </c>
      <c r="C107" s="452" t="s">
        <v>266</v>
      </c>
      <c r="D107" s="453">
        <v>1.0450000000000002</v>
      </c>
      <c r="E107" s="454" t="s">
        <v>547</v>
      </c>
      <c r="F107" s="455" t="s">
        <v>337</v>
      </c>
      <c r="G107" s="455" t="s">
        <v>332</v>
      </c>
      <c r="H107" s="455">
        <v>4</v>
      </c>
      <c r="I107" s="455" t="s">
        <v>268</v>
      </c>
      <c r="J107" s="456">
        <v>42064</v>
      </c>
      <c r="K107" s="457">
        <v>13.5896135</v>
      </c>
      <c r="L107" s="458">
        <f t="shared" si="4"/>
        <v>12.544613500000001</v>
      </c>
      <c r="M107" s="459">
        <v>0.3671896</v>
      </c>
      <c r="N107" s="460">
        <v>0.40878750000000003</v>
      </c>
      <c r="O107" s="461">
        <v>0.57136260000000005</v>
      </c>
      <c r="P107" s="462">
        <v>1.4933249</v>
      </c>
      <c r="Q107" s="460">
        <v>47.22</v>
      </c>
      <c r="R107" s="461">
        <v>35.47</v>
      </c>
      <c r="S107" s="461">
        <v>28.72</v>
      </c>
      <c r="T107" s="462">
        <v>27.45</v>
      </c>
      <c r="U107" s="463" t="s">
        <v>548</v>
      </c>
    </row>
    <row r="108" spans="2:22" s="425" customFormat="1" ht="12">
      <c r="B108" s="451">
        <v>5</v>
      </c>
      <c r="C108" s="452" t="s">
        <v>266</v>
      </c>
      <c r="D108" s="453">
        <v>1.0450000000000002</v>
      </c>
      <c r="E108" s="454" t="s">
        <v>549</v>
      </c>
      <c r="F108" s="455" t="s">
        <v>463</v>
      </c>
      <c r="G108" s="455" t="s">
        <v>332</v>
      </c>
      <c r="H108" s="455">
        <v>3</v>
      </c>
      <c r="I108" s="455">
        <v>1</v>
      </c>
      <c r="J108" s="456">
        <v>42583</v>
      </c>
      <c r="K108" s="457">
        <v>16.072895899999999</v>
      </c>
      <c r="L108" s="458">
        <f t="shared" si="4"/>
        <v>15.027895899999999</v>
      </c>
      <c r="M108" s="459">
        <v>0.3412173</v>
      </c>
      <c r="N108" s="460">
        <v>0.15397240000000001</v>
      </c>
      <c r="O108" s="461">
        <v>0.20192660000000001</v>
      </c>
      <c r="P108" s="462">
        <v>4.02572E-2</v>
      </c>
      <c r="Q108" s="460">
        <v>43.88</v>
      </c>
      <c r="R108" s="461">
        <v>13.36</v>
      </c>
      <c r="S108" s="461">
        <v>10.15</v>
      </c>
      <c r="T108" s="462">
        <v>0.74</v>
      </c>
      <c r="U108" s="463" t="s">
        <v>550</v>
      </c>
      <c r="V108" s="522"/>
    </row>
    <row r="109" spans="2:22" s="425" customFormat="1" ht="12">
      <c r="B109" s="451">
        <v>5</v>
      </c>
      <c r="C109" s="452" t="s">
        <v>266</v>
      </c>
      <c r="D109" s="453">
        <v>1.0450000000000002</v>
      </c>
      <c r="E109" s="454" t="s">
        <v>551</v>
      </c>
      <c r="F109" s="455" t="s">
        <v>463</v>
      </c>
      <c r="G109" s="455" t="s">
        <v>328</v>
      </c>
      <c r="H109" s="455">
        <v>4</v>
      </c>
      <c r="I109" s="455" t="s">
        <v>268</v>
      </c>
      <c r="J109" s="456">
        <v>42064</v>
      </c>
      <c r="K109" s="457">
        <v>13.6350204</v>
      </c>
      <c r="L109" s="458">
        <f t="shared" si="4"/>
        <v>12.5900204</v>
      </c>
      <c r="M109" s="459">
        <v>0.33468530000000002</v>
      </c>
      <c r="N109" s="460">
        <v>0.17160549999999999</v>
      </c>
      <c r="O109" s="461">
        <v>0.16253600000000001</v>
      </c>
      <c r="P109" s="462">
        <v>0.47166219999999998</v>
      </c>
      <c r="Q109" s="460">
        <v>43.04</v>
      </c>
      <c r="R109" s="461">
        <v>14.89</v>
      </c>
      <c r="S109" s="461">
        <v>8.17</v>
      </c>
      <c r="T109" s="462">
        <v>8.67</v>
      </c>
      <c r="U109" s="463" t="s">
        <v>552</v>
      </c>
      <c r="V109" s="522"/>
    </row>
    <row r="110" spans="2:22" s="425" customFormat="1" ht="12">
      <c r="B110" s="451">
        <v>5</v>
      </c>
      <c r="C110" s="452" t="s">
        <v>266</v>
      </c>
      <c r="D110" s="453">
        <v>1.0450000000000002</v>
      </c>
      <c r="E110" s="454" t="s">
        <v>553</v>
      </c>
      <c r="F110" s="455" t="s">
        <v>337</v>
      </c>
      <c r="G110" s="455" t="s">
        <v>332</v>
      </c>
      <c r="H110" s="455">
        <v>3</v>
      </c>
      <c r="I110" s="455" t="s">
        <v>268</v>
      </c>
      <c r="J110" s="456">
        <v>42064</v>
      </c>
      <c r="K110" s="457">
        <v>11.6674094</v>
      </c>
      <c r="L110" s="458">
        <f t="shared" si="4"/>
        <v>10.6224094</v>
      </c>
      <c r="M110" s="459">
        <v>0.25272480000000003</v>
      </c>
      <c r="N110" s="460">
        <v>0.2354533</v>
      </c>
      <c r="O110" s="461">
        <v>0.45239509999999999</v>
      </c>
      <c r="P110" s="462">
        <v>0.79045580000000004</v>
      </c>
      <c r="Q110" s="460">
        <v>32.5</v>
      </c>
      <c r="R110" s="461">
        <v>20.43</v>
      </c>
      <c r="S110" s="461">
        <v>22.74</v>
      </c>
      <c r="T110" s="462">
        <v>14.53</v>
      </c>
      <c r="U110" s="463" t="s">
        <v>554</v>
      </c>
    </row>
    <row r="111" spans="2:22" s="425" customFormat="1" ht="12">
      <c r="B111" s="451">
        <v>5</v>
      </c>
      <c r="C111" s="452" t="s">
        <v>266</v>
      </c>
      <c r="D111" s="453">
        <v>1.0450000000000002</v>
      </c>
      <c r="E111" s="454" t="s">
        <v>555</v>
      </c>
      <c r="F111" s="455" t="s">
        <v>463</v>
      </c>
      <c r="G111" s="455" t="s">
        <v>396</v>
      </c>
      <c r="H111" s="455">
        <v>2</v>
      </c>
      <c r="I111" s="455" t="s">
        <v>268</v>
      </c>
      <c r="J111" s="456">
        <v>42095</v>
      </c>
      <c r="K111" s="457">
        <v>2.6777221999999998</v>
      </c>
      <c r="L111" s="458">
        <f t="shared" si="4"/>
        <v>1.6327221999999997</v>
      </c>
      <c r="M111" s="459">
        <v>0.24440429999999999</v>
      </c>
      <c r="N111" s="460">
        <v>0.33583499999999999</v>
      </c>
      <c r="O111" s="461">
        <v>0.57991720000000002</v>
      </c>
      <c r="P111" s="462">
        <v>1.1065293</v>
      </c>
      <c r="Q111" s="460">
        <v>31.43</v>
      </c>
      <c r="R111" s="461">
        <v>29.14</v>
      </c>
      <c r="S111" s="461">
        <v>29.15</v>
      </c>
      <c r="T111" s="462">
        <v>20.34</v>
      </c>
      <c r="U111" s="463" t="s">
        <v>556</v>
      </c>
      <c r="V111" s="522"/>
    </row>
    <row r="112" spans="2:22" s="425" customFormat="1" ht="12">
      <c r="B112" s="451">
        <v>5</v>
      </c>
      <c r="C112" s="452" t="s">
        <v>266</v>
      </c>
      <c r="D112" s="453">
        <v>1.0450000000000002</v>
      </c>
      <c r="E112" s="454" t="s">
        <v>557</v>
      </c>
      <c r="F112" s="455" t="s">
        <v>463</v>
      </c>
      <c r="G112" s="455" t="s">
        <v>442</v>
      </c>
      <c r="H112" s="455">
        <v>4</v>
      </c>
      <c r="I112" s="455" t="s">
        <v>268</v>
      </c>
      <c r="J112" s="456">
        <v>42583</v>
      </c>
      <c r="K112" s="457">
        <v>4.4370095000000003</v>
      </c>
      <c r="L112" s="458">
        <f t="shared" si="4"/>
        <v>3.3920095000000003</v>
      </c>
      <c r="M112" s="459">
        <v>0.244171</v>
      </c>
      <c r="N112" s="460">
        <v>0.25815729999999998</v>
      </c>
      <c r="O112" s="461">
        <v>0.6646666</v>
      </c>
      <c r="P112" s="462">
        <v>6.1473800000000002E-2</v>
      </c>
      <c r="Q112" s="460">
        <v>31.4</v>
      </c>
      <c r="R112" s="461">
        <v>22.4</v>
      </c>
      <c r="S112" s="461">
        <v>33.409999999999997</v>
      </c>
      <c r="T112" s="462">
        <v>1.1299999999999999</v>
      </c>
      <c r="U112" s="463" t="s">
        <v>558</v>
      </c>
      <c r="V112" s="522"/>
    </row>
    <row r="113" spans="2:22" s="425" customFormat="1" ht="12">
      <c r="B113" s="451">
        <v>5</v>
      </c>
      <c r="C113" s="452" t="s">
        <v>266</v>
      </c>
      <c r="D113" s="453">
        <v>1.0450000000000002</v>
      </c>
      <c r="E113" s="454" t="s">
        <v>559</v>
      </c>
      <c r="F113" s="455" t="s">
        <v>331</v>
      </c>
      <c r="G113" s="455" t="s">
        <v>332</v>
      </c>
      <c r="H113" s="455">
        <v>4</v>
      </c>
      <c r="I113" s="455" t="s">
        <v>268</v>
      </c>
      <c r="J113" s="456">
        <v>42064</v>
      </c>
      <c r="K113" s="457">
        <v>13.724194600000001</v>
      </c>
      <c r="L113" s="458">
        <f t="shared" si="4"/>
        <v>12.679194600000001</v>
      </c>
      <c r="M113" s="459">
        <v>0.22519719999999999</v>
      </c>
      <c r="N113" s="460">
        <v>0.1105236</v>
      </c>
      <c r="O113" s="461">
        <v>0.22500390000000001</v>
      </c>
      <c r="P113" s="462">
        <v>0.38951570000000002</v>
      </c>
      <c r="Q113" s="460">
        <v>28.96</v>
      </c>
      <c r="R113" s="461">
        <v>9.59</v>
      </c>
      <c r="S113" s="461">
        <v>11.31</v>
      </c>
      <c r="T113" s="462">
        <v>7.16</v>
      </c>
      <c r="U113" s="463" t="s">
        <v>560</v>
      </c>
    </row>
    <row r="114" spans="2:22" s="425" customFormat="1" ht="12">
      <c r="B114" s="451">
        <v>5</v>
      </c>
      <c r="C114" s="452" t="s">
        <v>266</v>
      </c>
      <c r="D114" s="453">
        <v>1.0450000000000002</v>
      </c>
      <c r="E114" s="454" t="s">
        <v>561</v>
      </c>
      <c r="F114" s="455" t="s">
        <v>331</v>
      </c>
      <c r="G114" s="455" t="s">
        <v>332</v>
      </c>
      <c r="H114" s="455">
        <v>4</v>
      </c>
      <c r="I114" s="455" t="s">
        <v>268</v>
      </c>
      <c r="J114" s="456">
        <v>42064</v>
      </c>
      <c r="K114" s="457">
        <v>12.4408502</v>
      </c>
      <c r="L114" s="458">
        <f t="shared" si="4"/>
        <v>11.3958502</v>
      </c>
      <c r="M114" s="459">
        <v>0.21742110000000001</v>
      </c>
      <c r="N114" s="460">
        <v>0.18647259999999999</v>
      </c>
      <c r="O114" s="461">
        <v>0.35849419999999999</v>
      </c>
      <c r="P114" s="462">
        <v>0.8840266</v>
      </c>
      <c r="Q114" s="460">
        <v>27.96</v>
      </c>
      <c r="R114" s="461">
        <v>16.18</v>
      </c>
      <c r="S114" s="461">
        <v>18.02</v>
      </c>
      <c r="T114" s="462">
        <v>16.25</v>
      </c>
      <c r="U114" s="463" t="s">
        <v>562</v>
      </c>
    </row>
    <row r="115" spans="2:22" s="425" customFormat="1" ht="12">
      <c r="B115" s="451">
        <v>5</v>
      </c>
      <c r="C115" s="452" t="s">
        <v>266</v>
      </c>
      <c r="D115" s="453">
        <v>1.0450000000000002</v>
      </c>
      <c r="E115" s="454" t="s">
        <v>563</v>
      </c>
      <c r="F115" s="455" t="s">
        <v>463</v>
      </c>
      <c r="G115" s="455" t="s">
        <v>332</v>
      </c>
      <c r="H115" s="455">
        <v>3</v>
      </c>
      <c r="I115" s="455" t="s">
        <v>268</v>
      </c>
      <c r="J115" s="456">
        <v>43313</v>
      </c>
      <c r="K115" s="457">
        <v>10.569128600000001</v>
      </c>
      <c r="L115" s="458">
        <f t="shared" si="4"/>
        <v>9.5241286000000009</v>
      </c>
      <c r="M115" s="459">
        <v>0.21734329999999999</v>
      </c>
      <c r="N115" s="460">
        <v>0.2221997</v>
      </c>
      <c r="O115" s="461">
        <v>0.21644939999999999</v>
      </c>
      <c r="P115" s="462" t="s">
        <v>268</v>
      </c>
      <c r="Q115" s="460">
        <v>27.95</v>
      </c>
      <c r="R115" s="461">
        <v>19.28</v>
      </c>
      <c r="S115" s="461">
        <v>10.88</v>
      </c>
      <c r="T115" s="462" t="s">
        <v>268</v>
      </c>
      <c r="U115" s="463" t="s">
        <v>564</v>
      </c>
      <c r="V115" s="522"/>
    </row>
    <row r="116" spans="2:22" s="425" customFormat="1" ht="12">
      <c r="B116" s="451">
        <v>5</v>
      </c>
      <c r="C116" s="452" t="s">
        <v>266</v>
      </c>
      <c r="D116" s="453">
        <v>1.0450000000000002</v>
      </c>
      <c r="E116" s="454" t="s">
        <v>565</v>
      </c>
      <c r="F116" s="455" t="s">
        <v>566</v>
      </c>
      <c r="G116" s="455" t="s">
        <v>328</v>
      </c>
      <c r="H116" s="455">
        <v>4</v>
      </c>
      <c r="I116" s="455" t="s">
        <v>268</v>
      </c>
      <c r="J116" s="456">
        <v>42064</v>
      </c>
      <c r="K116" s="457">
        <v>11.0558415</v>
      </c>
      <c r="L116" s="458">
        <f t="shared" si="4"/>
        <v>10.0108415</v>
      </c>
      <c r="M116" s="459">
        <v>0.2160214</v>
      </c>
      <c r="N116" s="460">
        <v>0.32292710000000002</v>
      </c>
      <c r="O116" s="461">
        <v>0.28289609999999998</v>
      </c>
      <c r="P116" s="462">
        <v>0.2306629</v>
      </c>
      <c r="Q116" s="460">
        <v>27.78</v>
      </c>
      <c r="R116" s="461">
        <v>28.02</v>
      </c>
      <c r="S116" s="461">
        <v>14.22</v>
      </c>
      <c r="T116" s="462">
        <v>4.24</v>
      </c>
      <c r="U116" s="463" t="s">
        <v>567</v>
      </c>
    </row>
    <row r="117" spans="2:22" s="425" customFormat="1" ht="12">
      <c r="B117" s="451">
        <v>5</v>
      </c>
      <c r="C117" s="452" t="s">
        <v>266</v>
      </c>
      <c r="D117" s="453">
        <v>1.0450000000000002</v>
      </c>
      <c r="E117" s="454" t="s">
        <v>568</v>
      </c>
      <c r="F117" s="455" t="s">
        <v>351</v>
      </c>
      <c r="G117" s="455" t="s">
        <v>332</v>
      </c>
      <c r="H117" s="455">
        <v>3</v>
      </c>
      <c r="I117" s="455" t="s">
        <v>268</v>
      </c>
      <c r="J117" s="456">
        <v>42948</v>
      </c>
      <c r="K117" s="457">
        <v>6.9774338</v>
      </c>
      <c r="L117" s="458">
        <f t="shared" si="4"/>
        <v>5.9324338000000001</v>
      </c>
      <c r="M117" s="459">
        <v>0.19976920000000001</v>
      </c>
      <c r="N117" s="460">
        <v>0.24594089999999999</v>
      </c>
      <c r="O117" s="461">
        <v>0.30438189999999998</v>
      </c>
      <c r="P117" s="462" t="s">
        <v>268</v>
      </c>
      <c r="Q117" s="460">
        <v>25.69</v>
      </c>
      <c r="R117" s="461">
        <v>21.34</v>
      </c>
      <c r="S117" s="461">
        <v>15.3</v>
      </c>
      <c r="T117" s="462" t="s">
        <v>268</v>
      </c>
      <c r="U117" s="463" t="s">
        <v>569</v>
      </c>
    </row>
    <row r="118" spans="2:22" s="425" customFormat="1" ht="12">
      <c r="B118" s="451">
        <v>5</v>
      </c>
      <c r="C118" s="452" t="s">
        <v>266</v>
      </c>
      <c r="D118" s="453">
        <v>1.0450000000000002</v>
      </c>
      <c r="E118" s="454" t="s">
        <v>570</v>
      </c>
      <c r="F118" s="455" t="s">
        <v>463</v>
      </c>
      <c r="G118" s="455" t="s">
        <v>328</v>
      </c>
      <c r="H118" s="455">
        <v>4</v>
      </c>
      <c r="I118" s="455" t="s">
        <v>268</v>
      </c>
      <c r="J118" s="456">
        <v>42064</v>
      </c>
      <c r="K118" s="457">
        <v>8.7628865000000005</v>
      </c>
      <c r="L118" s="458">
        <f t="shared" si="4"/>
        <v>7.7178865000000005</v>
      </c>
      <c r="M118" s="459">
        <v>0.18623870000000001</v>
      </c>
      <c r="N118" s="460">
        <v>0.29088799999999998</v>
      </c>
      <c r="O118" s="461">
        <v>0.36207519999999999</v>
      </c>
      <c r="P118" s="462">
        <v>1.0434234</v>
      </c>
      <c r="Q118" s="460">
        <v>23.95</v>
      </c>
      <c r="R118" s="461">
        <v>25.24</v>
      </c>
      <c r="S118" s="461">
        <v>18.2</v>
      </c>
      <c r="T118" s="462">
        <v>19.18</v>
      </c>
      <c r="U118" s="463" t="s">
        <v>571</v>
      </c>
      <c r="V118" s="522"/>
    </row>
    <row r="119" spans="2:22" s="425" customFormat="1" ht="12">
      <c r="B119" s="451">
        <v>5</v>
      </c>
      <c r="C119" s="452" t="s">
        <v>266</v>
      </c>
      <c r="D119" s="453">
        <v>1.0450000000000002</v>
      </c>
      <c r="E119" s="454" t="s">
        <v>572</v>
      </c>
      <c r="F119" s="455" t="s">
        <v>463</v>
      </c>
      <c r="G119" s="455" t="s">
        <v>328</v>
      </c>
      <c r="H119" s="455">
        <v>4</v>
      </c>
      <c r="I119" s="455" t="s">
        <v>268</v>
      </c>
      <c r="J119" s="456">
        <v>43497</v>
      </c>
      <c r="K119" s="457">
        <v>8.5887981999999994</v>
      </c>
      <c r="L119" s="458">
        <f t="shared" si="4"/>
        <v>7.5437981999999995</v>
      </c>
      <c r="M119" s="459">
        <v>0.17760719999999999</v>
      </c>
      <c r="N119" s="460">
        <v>0.44001990000000002</v>
      </c>
      <c r="O119" s="461" t="s">
        <v>268</v>
      </c>
      <c r="P119" s="462" t="s">
        <v>268</v>
      </c>
      <c r="Q119" s="460">
        <v>22.84</v>
      </c>
      <c r="R119" s="461">
        <v>38.18</v>
      </c>
      <c r="S119" s="461" t="s">
        <v>268</v>
      </c>
      <c r="T119" s="462" t="s">
        <v>268</v>
      </c>
      <c r="U119" s="463" t="s">
        <v>573</v>
      </c>
      <c r="V119" s="522"/>
    </row>
    <row r="120" spans="2:22" s="425" customFormat="1" ht="12">
      <c r="B120" s="451">
        <v>5</v>
      </c>
      <c r="C120" s="452" t="s">
        <v>266</v>
      </c>
      <c r="D120" s="453">
        <v>1.0450000000000002</v>
      </c>
      <c r="E120" s="454" t="s">
        <v>574</v>
      </c>
      <c r="F120" s="455" t="s">
        <v>532</v>
      </c>
      <c r="G120" s="455" t="s">
        <v>424</v>
      </c>
      <c r="H120" s="455">
        <v>1</v>
      </c>
      <c r="I120" s="455" t="s">
        <v>268</v>
      </c>
      <c r="J120" s="456">
        <v>44409</v>
      </c>
      <c r="K120" s="457" t="s">
        <v>268</v>
      </c>
      <c r="L120" s="458"/>
      <c r="M120" s="459">
        <v>0.1670316</v>
      </c>
      <c r="N120" s="460" t="s">
        <v>268</v>
      </c>
      <c r="O120" s="461" t="s">
        <v>268</v>
      </c>
      <c r="P120" s="462" t="s">
        <v>268</v>
      </c>
      <c r="Q120" s="460">
        <v>21.48</v>
      </c>
      <c r="R120" s="461" t="s">
        <v>268</v>
      </c>
      <c r="S120" s="461" t="s">
        <v>268</v>
      </c>
      <c r="T120" s="462" t="s">
        <v>268</v>
      </c>
      <c r="U120" s="463" t="s">
        <v>575</v>
      </c>
    </row>
    <row r="121" spans="2:22" s="425" customFormat="1" ht="12">
      <c r="B121" s="451">
        <v>5</v>
      </c>
      <c r="C121" s="452" t="s">
        <v>266</v>
      </c>
      <c r="D121" s="453">
        <v>1.0450000000000002</v>
      </c>
      <c r="E121" s="454" t="s">
        <v>576</v>
      </c>
      <c r="F121" s="455" t="s">
        <v>463</v>
      </c>
      <c r="G121" s="455" t="s">
        <v>342</v>
      </c>
      <c r="H121" s="455">
        <v>2</v>
      </c>
      <c r="I121" s="455" t="s">
        <v>268</v>
      </c>
      <c r="J121" s="456">
        <v>42095</v>
      </c>
      <c r="K121" s="457">
        <v>0.22311429999999999</v>
      </c>
      <c r="L121" s="458">
        <f t="shared" ref="L121:L152" si="5">K121-D121</f>
        <v>-0.82188570000000016</v>
      </c>
      <c r="M121" s="459">
        <v>0.15948879999999999</v>
      </c>
      <c r="N121" s="460">
        <v>0.1785204</v>
      </c>
      <c r="O121" s="461">
        <v>0.3847546</v>
      </c>
      <c r="P121" s="462">
        <v>0.6359551</v>
      </c>
      <c r="Q121" s="460">
        <v>20.51</v>
      </c>
      <c r="R121" s="461">
        <v>15.49</v>
      </c>
      <c r="S121" s="461">
        <v>19.34</v>
      </c>
      <c r="T121" s="462">
        <v>11.69</v>
      </c>
      <c r="U121" s="463" t="s">
        <v>577</v>
      </c>
      <c r="V121" s="522"/>
    </row>
    <row r="122" spans="2:22" s="425" customFormat="1" ht="12">
      <c r="B122" s="451">
        <v>5</v>
      </c>
      <c r="C122" s="452" t="s">
        <v>266</v>
      </c>
      <c r="D122" s="453">
        <v>1.0450000000000002</v>
      </c>
      <c r="E122" s="454" t="s">
        <v>578</v>
      </c>
      <c r="F122" s="455" t="s">
        <v>463</v>
      </c>
      <c r="G122" s="455" t="s">
        <v>383</v>
      </c>
      <c r="H122" s="455">
        <v>4</v>
      </c>
      <c r="I122" s="455" t="s">
        <v>268</v>
      </c>
      <c r="J122" s="456">
        <v>42095</v>
      </c>
      <c r="K122" s="457">
        <v>4.2530004000000003</v>
      </c>
      <c r="L122" s="458">
        <f t="shared" si="5"/>
        <v>3.2080004000000004</v>
      </c>
      <c r="M122" s="459">
        <v>0.1474357</v>
      </c>
      <c r="N122" s="460">
        <v>0.1083339</v>
      </c>
      <c r="O122" s="461">
        <v>0.2080938</v>
      </c>
      <c r="P122" s="462">
        <v>0.2567757</v>
      </c>
      <c r="Q122" s="460">
        <v>18.96</v>
      </c>
      <c r="R122" s="461">
        <v>9.4</v>
      </c>
      <c r="S122" s="461">
        <v>10.46</v>
      </c>
      <c r="T122" s="462">
        <v>4.72</v>
      </c>
      <c r="U122" s="463" t="s">
        <v>579</v>
      </c>
      <c r="V122" s="522"/>
    </row>
    <row r="123" spans="2:22" s="425" customFormat="1" ht="12">
      <c r="B123" s="451">
        <v>5</v>
      </c>
      <c r="C123" s="452" t="s">
        <v>266</v>
      </c>
      <c r="D123" s="453">
        <v>1.0450000000000002</v>
      </c>
      <c r="E123" s="454" t="s">
        <v>580</v>
      </c>
      <c r="F123" s="455" t="s">
        <v>463</v>
      </c>
      <c r="G123" s="455" t="s">
        <v>338</v>
      </c>
      <c r="H123" s="455">
        <v>2</v>
      </c>
      <c r="I123" s="455" t="s">
        <v>268</v>
      </c>
      <c r="J123" s="456">
        <v>42095</v>
      </c>
      <c r="K123" s="457">
        <v>2.6085389999999999</v>
      </c>
      <c r="L123" s="458">
        <f t="shared" si="5"/>
        <v>1.5635389999999998</v>
      </c>
      <c r="M123" s="459">
        <v>0.1430033</v>
      </c>
      <c r="N123" s="460">
        <v>0.21839649999999999</v>
      </c>
      <c r="O123" s="461">
        <v>0.345364</v>
      </c>
      <c r="P123" s="462">
        <v>0.7126614</v>
      </c>
      <c r="Q123" s="460">
        <v>18.39</v>
      </c>
      <c r="R123" s="461">
        <v>18.95</v>
      </c>
      <c r="S123" s="461">
        <v>17.36</v>
      </c>
      <c r="T123" s="462">
        <v>13.1</v>
      </c>
      <c r="U123" s="463" t="s">
        <v>581</v>
      </c>
    </row>
    <row r="124" spans="2:22" s="425" customFormat="1" ht="12">
      <c r="B124" s="451">
        <v>5</v>
      </c>
      <c r="C124" s="452" t="s">
        <v>266</v>
      </c>
      <c r="D124" s="453">
        <v>1.0450000000000002</v>
      </c>
      <c r="E124" s="454" t="s">
        <v>582</v>
      </c>
      <c r="F124" s="455" t="s">
        <v>463</v>
      </c>
      <c r="G124" s="455" t="s">
        <v>328</v>
      </c>
      <c r="H124" s="455">
        <v>4</v>
      </c>
      <c r="I124" s="455">
        <v>1</v>
      </c>
      <c r="J124" s="456">
        <v>43862</v>
      </c>
      <c r="K124" s="457">
        <v>18.965733700000001</v>
      </c>
      <c r="L124" s="458">
        <f t="shared" si="5"/>
        <v>17.9207337</v>
      </c>
      <c r="M124" s="459">
        <v>0.1351494</v>
      </c>
      <c r="N124" s="460">
        <v>0.1734494</v>
      </c>
      <c r="O124" s="461" t="s">
        <v>268</v>
      </c>
      <c r="P124" s="462" t="s">
        <v>268</v>
      </c>
      <c r="Q124" s="460">
        <v>17.38</v>
      </c>
      <c r="R124" s="461">
        <v>15.05</v>
      </c>
      <c r="S124" s="461" t="s">
        <v>268</v>
      </c>
      <c r="T124" s="462" t="s">
        <v>268</v>
      </c>
      <c r="U124" s="463" t="s">
        <v>583</v>
      </c>
      <c r="V124" s="522"/>
    </row>
    <row r="125" spans="2:22" s="425" customFormat="1" ht="12">
      <c r="B125" s="451">
        <v>5</v>
      </c>
      <c r="C125" s="452" t="s">
        <v>266</v>
      </c>
      <c r="D125" s="453">
        <v>1.0450000000000002</v>
      </c>
      <c r="E125" s="454" t="s">
        <v>584</v>
      </c>
      <c r="F125" s="455" t="s">
        <v>463</v>
      </c>
      <c r="G125" s="455" t="s">
        <v>338</v>
      </c>
      <c r="H125" s="455">
        <v>1</v>
      </c>
      <c r="I125" s="455" t="s">
        <v>268</v>
      </c>
      <c r="J125" s="456">
        <v>42095</v>
      </c>
      <c r="K125" s="457">
        <v>0.7489017</v>
      </c>
      <c r="L125" s="458">
        <f t="shared" si="5"/>
        <v>-0.29609830000000015</v>
      </c>
      <c r="M125" s="459">
        <v>0.1301727</v>
      </c>
      <c r="N125" s="460">
        <v>0.19649920000000001</v>
      </c>
      <c r="O125" s="461">
        <v>0.138265</v>
      </c>
      <c r="P125" s="462">
        <v>0.33457009999999998</v>
      </c>
      <c r="Q125" s="460">
        <v>16.739999999999998</v>
      </c>
      <c r="R125" s="461">
        <v>17.05</v>
      </c>
      <c r="S125" s="461">
        <v>6.95</v>
      </c>
      <c r="T125" s="462">
        <v>6.15</v>
      </c>
      <c r="U125" s="463" t="s">
        <v>585</v>
      </c>
      <c r="V125" s="522"/>
    </row>
    <row r="126" spans="2:22" s="425" customFormat="1" ht="12">
      <c r="B126" s="451">
        <v>5</v>
      </c>
      <c r="C126" s="452" t="s">
        <v>266</v>
      </c>
      <c r="D126" s="453">
        <v>1.0450000000000002</v>
      </c>
      <c r="E126" s="454" t="s">
        <v>586</v>
      </c>
      <c r="F126" s="455" t="s">
        <v>463</v>
      </c>
      <c r="G126" s="455" t="s">
        <v>328</v>
      </c>
      <c r="H126" s="455">
        <v>4</v>
      </c>
      <c r="I126" s="455" t="s">
        <v>268</v>
      </c>
      <c r="J126" s="456">
        <v>42064</v>
      </c>
      <c r="K126" s="457">
        <v>12.2693093</v>
      </c>
      <c r="L126" s="458">
        <f t="shared" si="5"/>
        <v>11.2243093</v>
      </c>
      <c r="M126" s="459">
        <v>0.1241073</v>
      </c>
      <c r="N126" s="460">
        <v>0.15650790000000001</v>
      </c>
      <c r="O126" s="461">
        <v>0.1653212</v>
      </c>
      <c r="P126" s="462">
        <v>0.33511410000000003</v>
      </c>
      <c r="Q126" s="460">
        <v>15.96</v>
      </c>
      <c r="R126" s="461">
        <v>13.58</v>
      </c>
      <c r="S126" s="461">
        <v>8.31</v>
      </c>
      <c r="T126" s="462">
        <v>6.16</v>
      </c>
      <c r="U126" s="463" t="s">
        <v>587</v>
      </c>
      <c r="V126" s="522"/>
    </row>
    <row r="127" spans="2:22" s="425" customFormat="1" ht="12">
      <c r="B127" s="451">
        <v>5</v>
      </c>
      <c r="C127" s="452" t="s">
        <v>266</v>
      </c>
      <c r="D127" s="453">
        <v>1.0450000000000002</v>
      </c>
      <c r="E127" s="454" t="s">
        <v>588</v>
      </c>
      <c r="F127" s="455" t="s">
        <v>351</v>
      </c>
      <c r="G127" s="455" t="s">
        <v>332</v>
      </c>
      <c r="H127" s="455">
        <v>3</v>
      </c>
      <c r="I127" s="455" t="s">
        <v>268</v>
      </c>
      <c r="J127" s="456">
        <v>42948</v>
      </c>
      <c r="K127" s="457">
        <v>4.4564529000000004</v>
      </c>
      <c r="L127" s="458">
        <f t="shared" si="5"/>
        <v>3.4114529000000005</v>
      </c>
      <c r="M127" s="459">
        <v>0.1066887</v>
      </c>
      <c r="N127" s="460">
        <v>0.1083339</v>
      </c>
      <c r="O127" s="461">
        <v>0.18223130000000001</v>
      </c>
      <c r="P127" s="462" t="s">
        <v>268</v>
      </c>
      <c r="Q127" s="460">
        <v>13.72</v>
      </c>
      <c r="R127" s="461">
        <v>9.4</v>
      </c>
      <c r="S127" s="461">
        <v>9.16</v>
      </c>
      <c r="T127" s="462" t="s">
        <v>268</v>
      </c>
      <c r="U127" s="463" t="s">
        <v>589</v>
      </c>
    </row>
    <row r="128" spans="2:22" s="425" customFormat="1" ht="12">
      <c r="B128" s="451">
        <v>5</v>
      </c>
      <c r="C128" s="452" t="s">
        <v>266</v>
      </c>
      <c r="D128" s="453">
        <v>1.0450000000000002</v>
      </c>
      <c r="E128" s="454" t="s">
        <v>590</v>
      </c>
      <c r="F128" s="455" t="s">
        <v>463</v>
      </c>
      <c r="G128" s="455" t="s">
        <v>332</v>
      </c>
      <c r="H128" s="455">
        <v>3</v>
      </c>
      <c r="I128" s="455" t="s">
        <v>268</v>
      </c>
      <c r="J128" s="456">
        <v>42095</v>
      </c>
      <c r="K128" s="457">
        <v>10.623851699999999</v>
      </c>
      <c r="L128" s="458">
        <f t="shared" si="5"/>
        <v>9.5788516999999995</v>
      </c>
      <c r="M128" s="459">
        <v>9.0281100000000003E-2</v>
      </c>
      <c r="N128" s="460">
        <v>8.9087299999999994E-2</v>
      </c>
      <c r="O128" s="461">
        <v>0.17705879999999999</v>
      </c>
      <c r="P128" s="462">
        <v>0.4161725</v>
      </c>
      <c r="Q128" s="460">
        <v>11.61</v>
      </c>
      <c r="R128" s="461">
        <v>7.73</v>
      </c>
      <c r="S128" s="461">
        <v>8.9</v>
      </c>
      <c r="T128" s="462">
        <v>7.65</v>
      </c>
      <c r="U128" s="463" t="s">
        <v>591</v>
      </c>
      <c r="V128" s="522"/>
    </row>
    <row r="129" spans="2:22" s="425" customFormat="1" ht="12">
      <c r="B129" s="451">
        <v>5</v>
      </c>
      <c r="C129" s="452" t="s">
        <v>266</v>
      </c>
      <c r="D129" s="453">
        <v>1.0450000000000002</v>
      </c>
      <c r="E129" s="454" t="s">
        <v>592</v>
      </c>
      <c r="F129" s="455" t="s">
        <v>593</v>
      </c>
      <c r="G129" s="455" t="s">
        <v>383</v>
      </c>
      <c r="H129" s="455">
        <v>4</v>
      </c>
      <c r="I129" s="455" t="s">
        <v>268</v>
      </c>
      <c r="J129" s="456">
        <v>43191</v>
      </c>
      <c r="K129" s="457">
        <v>2.3741476000000001</v>
      </c>
      <c r="L129" s="458">
        <f t="shared" si="5"/>
        <v>1.3291476</v>
      </c>
      <c r="M129" s="459">
        <v>7.3717900000000003E-2</v>
      </c>
      <c r="N129" s="460">
        <v>9.4273499999999996E-2</v>
      </c>
      <c r="O129" s="461">
        <v>4.8542000000000002E-2</v>
      </c>
      <c r="P129" s="462" t="s">
        <v>268</v>
      </c>
      <c r="Q129" s="460">
        <v>9.48</v>
      </c>
      <c r="R129" s="461">
        <v>8.18</v>
      </c>
      <c r="S129" s="461">
        <v>2.44</v>
      </c>
      <c r="T129" s="462" t="s">
        <v>268</v>
      </c>
      <c r="U129" s="463" t="s">
        <v>594</v>
      </c>
    </row>
    <row r="130" spans="2:22" s="425" customFormat="1" ht="12">
      <c r="B130" s="451">
        <v>5</v>
      </c>
      <c r="C130" s="452" t="s">
        <v>266</v>
      </c>
      <c r="D130" s="453">
        <v>1.0450000000000002</v>
      </c>
      <c r="E130" s="454" t="s">
        <v>595</v>
      </c>
      <c r="F130" s="455" t="s">
        <v>463</v>
      </c>
      <c r="G130" s="455" t="s">
        <v>342</v>
      </c>
      <c r="H130" s="455">
        <v>1</v>
      </c>
      <c r="I130" s="455" t="s">
        <v>268</v>
      </c>
      <c r="J130" s="456">
        <v>42095</v>
      </c>
      <c r="K130" s="457">
        <v>1.1346259000000001</v>
      </c>
      <c r="L130" s="458">
        <f t="shared" si="5"/>
        <v>8.9625899999999925E-2</v>
      </c>
      <c r="M130" s="459">
        <v>7.36401E-2</v>
      </c>
      <c r="N130" s="460">
        <v>0.1051069</v>
      </c>
      <c r="O130" s="461">
        <v>0.26459339999999998</v>
      </c>
      <c r="P130" s="462">
        <v>0.35687469999999999</v>
      </c>
      <c r="Q130" s="460">
        <v>9.4700000000000006</v>
      </c>
      <c r="R130" s="461">
        <v>9.1199999999999992</v>
      </c>
      <c r="S130" s="461">
        <v>13.3</v>
      </c>
      <c r="T130" s="462">
        <v>6.56</v>
      </c>
      <c r="U130" s="463" t="s">
        <v>596</v>
      </c>
      <c r="V130" s="522"/>
    </row>
    <row r="131" spans="2:22" s="425" customFormat="1" ht="12">
      <c r="B131" s="451">
        <v>5</v>
      </c>
      <c r="C131" s="452" t="s">
        <v>266</v>
      </c>
      <c r="D131" s="453">
        <v>1.0450000000000002</v>
      </c>
      <c r="E131" s="454" t="s">
        <v>597</v>
      </c>
      <c r="F131" s="455" t="s">
        <v>463</v>
      </c>
      <c r="G131" s="455" t="s">
        <v>442</v>
      </c>
      <c r="H131" s="455">
        <v>4</v>
      </c>
      <c r="I131" s="455" t="s">
        <v>268</v>
      </c>
      <c r="J131" s="456">
        <v>42583</v>
      </c>
      <c r="K131" s="457">
        <v>13.5621695</v>
      </c>
      <c r="L131" s="458">
        <f t="shared" si="5"/>
        <v>12.5171695</v>
      </c>
      <c r="M131" s="459">
        <v>6.2364700000000002E-2</v>
      </c>
      <c r="N131" s="460">
        <v>7.5603199999999995E-2</v>
      </c>
      <c r="O131" s="461">
        <v>0.10643420000000001</v>
      </c>
      <c r="P131" s="462">
        <v>5.6033699999999999E-2</v>
      </c>
      <c r="Q131" s="460">
        <v>8.02</v>
      </c>
      <c r="R131" s="461">
        <v>6.56</v>
      </c>
      <c r="S131" s="461">
        <v>5.35</v>
      </c>
      <c r="T131" s="462">
        <v>1.03</v>
      </c>
      <c r="U131" s="463" t="s">
        <v>598</v>
      </c>
      <c r="V131" s="522"/>
    </row>
    <row r="132" spans="2:22" s="425" customFormat="1" ht="12">
      <c r="B132" s="451">
        <v>5</v>
      </c>
      <c r="C132" s="452" t="s">
        <v>266</v>
      </c>
      <c r="D132" s="453">
        <v>1.0450000000000002</v>
      </c>
      <c r="E132" s="454" t="s">
        <v>599</v>
      </c>
      <c r="F132" s="455" t="s">
        <v>463</v>
      </c>
      <c r="G132" s="455" t="s">
        <v>383</v>
      </c>
      <c r="H132" s="455">
        <v>3</v>
      </c>
      <c r="I132" s="455" t="s">
        <v>268</v>
      </c>
      <c r="J132" s="456">
        <v>42095</v>
      </c>
      <c r="K132" s="457">
        <v>2.1235757999999998</v>
      </c>
      <c r="L132" s="458">
        <f t="shared" si="5"/>
        <v>1.0785757999999996</v>
      </c>
      <c r="M132" s="459">
        <v>5.1555900000000002E-2</v>
      </c>
      <c r="N132" s="460">
        <v>4.1720100000000003E-2</v>
      </c>
      <c r="O132" s="461">
        <v>8.35558E-2</v>
      </c>
      <c r="P132" s="462">
        <v>4.1345199999999999E-2</v>
      </c>
      <c r="Q132" s="460">
        <v>6.63</v>
      </c>
      <c r="R132" s="461">
        <v>3.62</v>
      </c>
      <c r="S132" s="461">
        <v>4.2</v>
      </c>
      <c r="T132" s="462">
        <v>0.76</v>
      </c>
      <c r="U132" s="463" t="s">
        <v>600</v>
      </c>
      <c r="V132" s="522"/>
    </row>
    <row r="133" spans="2:22" s="425" customFormat="1" ht="12">
      <c r="B133" s="451">
        <v>5</v>
      </c>
      <c r="C133" s="452" t="s">
        <v>266</v>
      </c>
      <c r="D133" s="453">
        <v>1.0450000000000002</v>
      </c>
      <c r="E133" s="454" t="s">
        <v>601</v>
      </c>
      <c r="F133" s="455" t="s">
        <v>593</v>
      </c>
      <c r="G133" s="455" t="s">
        <v>383</v>
      </c>
      <c r="H133" s="455">
        <v>3</v>
      </c>
      <c r="I133" s="455" t="s">
        <v>268</v>
      </c>
      <c r="J133" s="456">
        <v>43191</v>
      </c>
      <c r="K133" s="457">
        <v>-2.5554950999999999</v>
      </c>
      <c r="L133" s="458">
        <f t="shared" si="5"/>
        <v>-3.6004950999999998</v>
      </c>
      <c r="M133" s="459">
        <v>3.1415600000000002E-2</v>
      </c>
      <c r="N133" s="460">
        <v>2.5700500000000001E-2</v>
      </c>
      <c r="O133" s="461">
        <v>3.6406500000000001E-2</v>
      </c>
      <c r="P133" s="462" t="s">
        <v>268</v>
      </c>
      <c r="Q133" s="460">
        <v>4.04</v>
      </c>
      <c r="R133" s="461">
        <v>2.23</v>
      </c>
      <c r="S133" s="461">
        <v>1.83</v>
      </c>
      <c r="T133" s="462" t="s">
        <v>268</v>
      </c>
      <c r="U133" s="463" t="s">
        <v>602</v>
      </c>
    </row>
    <row r="134" spans="2:22" s="425" customFormat="1" ht="12">
      <c r="B134" s="464">
        <v>5</v>
      </c>
      <c r="C134" s="465" t="s">
        <v>266</v>
      </c>
      <c r="D134" s="466">
        <v>1.0450000000000002</v>
      </c>
      <c r="E134" s="467" t="s">
        <v>603</v>
      </c>
      <c r="F134" s="468" t="s">
        <v>463</v>
      </c>
      <c r="G134" s="468" t="s">
        <v>442</v>
      </c>
      <c r="H134" s="468">
        <v>3</v>
      </c>
      <c r="I134" s="468" t="s">
        <v>268</v>
      </c>
      <c r="J134" s="469">
        <v>42583</v>
      </c>
      <c r="K134" s="470">
        <v>12.5129398</v>
      </c>
      <c r="L134" s="471">
        <f t="shared" si="5"/>
        <v>11.4679398</v>
      </c>
      <c r="M134" s="472">
        <v>2.4339300000000001E-2</v>
      </c>
      <c r="N134" s="473">
        <v>3.2039199999999997E-2</v>
      </c>
      <c r="O134" s="474">
        <v>4.6950400000000003E-2</v>
      </c>
      <c r="P134" s="475">
        <v>5.4402000000000001E-3</v>
      </c>
      <c r="Q134" s="473">
        <v>3.13</v>
      </c>
      <c r="R134" s="474">
        <v>2.78</v>
      </c>
      <c r="S134" s="474">
        <v>2.36</v>
      </c>
      <c r="T134" s="475">
        <v>0.1</v>
      </c>
      <c r="U134" s="476" t="s">
        <v>604</v>
      </c>
      <c r="V134" s="522"/>
    </row>
    <row r="135" spans="2:22" s="425" customFormat="1" ht="12">
      <c r="B135" s="438">
        <v>6</v>
      </c>
      <c r="C135" s="439" t="s">
        <v>265</v>
      </c>
      <c r="D135" s="440">
        <v>1.1605000000000001</v>
      </c>
      <c r="E135" s="441" t="s">
        <v>605</v>
      </c>
      <c r="F135" s="442" t="s">
        <v>463</v>
      </c>
      <c r="G135" s="442" t="s">
        <v>352</v>
      </c>
      <c r="H135" s="442">
        <v>1</v>
      </c>
      <c r="I135" s="442" t="s">
        <v>268</v>
      </c>
      <c r="J135" s="443">
        <v>42644</v>
      </c>
      <c r="K135" s="444">
        <v>0.50846290000000005</v>
      </c>
      <c r="L135" s="445">
        <f t="shared" si="5"/>
        <v>-0.65203710000000004</v>
      </c>
      <c r="M135" s="446">
        <v>17.794445199999998</v>
      </c>
      <c r="N135" s="447">
        <v>7.4620268000000003</v>
      </c>
      <c r="O135" s="448">
        <v>8.1877867000000002</v>
      </c>
      <c r="P135" s="449">
        <v>5.8499999999999999E-5</v>
      </c>
      <c r="Q135" s="447">
        <v>3120.53</v>
      </c>
      <c r="R135" s="448">
        <v>1242.3699999999999</v>
      </c>
      <c r="S135" s="448">
        <v>1698.07</v>
      </c>
      <c r="T135" s="449">
        <v>0.01</v>
      </c>
      <c r="U135" s="450" t="s">
        <v>606</v>
      </c>
      <c r="V135" s="522"/>
    </row>
    <row r="136" spans="2:22" s="425" customFormat="1" ht="12">
      <c r="B136" s="451">
        <v>6</v>
      </c>
      <c r="C136" s="452" t="s">
        <v>265</v>
      </c>
      <c r="D136" s="453">
        <v>1.1605000000000001</v>
      </c>
      <c r="E136" s="454" t="s">
        <v>607</v>
      </c>
      <c r="F136" s="455" t="s">
        <v>463</v>
      </c>
      <c r="G136" s="455" t="s">
        <v>332</v>
      </c>
      <c r="H136" s="455">
        <v>4</v>
      </c>
      <c r="I136" s="455" t="s">
        <v>268</v>
      </c>
      <c r="J136" s="456">
        <v>38991</v>
      </c>
      <c r="K136" s="457">
        <v>12.2171474</v>
      </c>
      <c r="L136" s="458">
        <f t="shared" si="5"/>
        <v>11.056647399999999</v>
      </c>
      <c r="M136" s="459">
        <v>13.294811899999999</v>
      </c>
      <c r="N136" s="460">
        <v>7.9066118999999997</v>
      </c>
      <c r="O136" s="461">
        <v>5.8440931999999997</v>
      </c>
      <c r="P136" s="462">
        <v>3.2280605000000002</v>
      </c>
      <c r="Q136" s="460">
        <v>2331.4499999999998</v>
      </c>
      <c r="R136" s="461">
        <v>1316.39</v>
      </c>
      <c r="S136" s="461">
        <v>1212.01</v>
      </c>
      <c r="T136" s="462">
        <v>551.6</v>
      </c>
      <c r="U136" s="463" t="s">
        <v>608</v>
      </c>
      <c r="V136" s="522"/>
    </row>
    <row r="137" spans="2:22" s="425" customFormat="1" ht="12">
      <c r="B137" s="451">
        <v>6</v>
      </c>
      <c r="C137" s="452" t="s">
        <v>265</v>
      </c>
      <c r="D137" s="453">
        <v>1.1605000000000001</v>
      </c>
      <c r="E137" s="454" t="s">
        <v>609</v>
      </c>
      <c r="F137" s="455" t="s">
        <v>463</v>
      </c>
      <c r="G137" s="455" t="s">
        <v>352</v>
      </c>
      <c r="H137" s="455">
        <v>1</v>
      </c>
      <c r="I137" s="455">
        <v>1</v>
      </c>
      <c r="J137" s="456">
        <v>39479</v>
      </c>
      <c r="K137" s="457">
        <v>0.21046960000000001</v>
      </c>
      <c r="L137" s="458">
        <f t="shared" si="5"/>
        <v>-0.95003040000000005</v>
      </c>
      <c r="M137" s="459">
        <v>12.294044299999999</v>
      </c>
      <c r="N137" s="460">
        <v>12.296364499999999</v>
      </c>
      <c r="O137" s="461">
        <v>13.636394299999999</v>
      </c>
      <c r="P137" s="462">
        <v>20.845920400000001</v>
      </c>
      <c r="Q137" s="460">
        <v>2155.9499999999998</v>
      </c>
      <c r="R137" s="461">
        <v>2047.25</v>
      </c>
      <c r="S137" s="461">
        <v>2828.06</v>
      </c>
      <c r="T137" s="462">
        <v>3562.08</v>
      </c>
      <c r="U137" s="463" t="s">
        <v>610</v>
      </c>
      <c r="V137" s="522"/>
    </row>
    <row r="138" spans="2:22" s="425" customFormat="1" ht="12">
      <c r="B138" s="451">
        <v>6</v>
      </c>
      <c r="C138" s="452" t="s">
        <v>265</v>
      </c>
      <c r="D138" s="453">
        <v>1.1605000000000001</v>
      </c>
      <c r="E138" s="454" t="s">
        <v>611</v>
      </c>
      <c r="F138" s="455" t="s">
        <v>463</v>
      </c>
      <c r="G138" s="455" t="s">
        <v>332</v>
      </c>
      <c r="H138" s="455">
        <v>4</v>
      </c>
      <c r="I138" s="455">
        <v>1</v>
      </c>
      <c r="J138" s="456">
        <v>39479</v>
      </c>
      <c r="K138" s="457">
        <v>17.244616099999998</v>
      </c>
      <c r="L138" s="458">
        <f t="shared" si="5"/>
        <v>16.084116099999999</v>
      </c>
      <c r="M138" s="459">
        <v>12.020102</v>
      </c>
      <c r="N138" s="460">
        <v>8.3212256999999994</v>
      </c>
      <c r="O138" s="461">
        <v>4.1462342000000003</v>
      </c>
      <c r="P138" s="462">
        <v>2.0584444999999998</v>
      </c>
      <c r="Q138" s="460">
        <v>2107.91</v>
      </c>
      <c r="R138" s="461">
        <v>1385.42</v>
      </c>
      <c r="S138" s="461">
        <v>859.89</v>
      </c>
      <c r="T138" s="462">
        <v>351.74</v>
      </c>
      <c r="U138" s="463" t="s">
        <v>612</v>
      </c>
      <c r="V138" s="522"/>
    </row>
    <row r="139" spans="2:22" s="425" customFormat="1" ht="12">
      <c r="B139" s="451">
        <v>6</v>
      </c>
      <c r="C139" s="452" t="s">
        <v>265</v>
      </c>
      <c r="D139" s="453">
        <v>1.1605000000000001</v>
      </c>
      <c r="E139" s="454" t="s">
        <v>613</v>
      </c>
      <c r="F139" s="455" t="s">
        <v>463</v>
      </c>
      <c r="G139" s="455" t="s">
        <v>338</v>
      </c>
      <c r="H139" s="455">
        <v>1</v>
      </c>
      <c r="I139" s="455">
        <v>1</v>
      </c>
      <c r="J139" s="456">
        <v>39479</v>
      </c>
      <c r="K139" s="457">
        <v>2.4510301000000001</v>
      </c>
      <c r="L139" s="458">
        <f t="shared" si="5"/>
        <v>1.2905301</v>
      </c>
      <c r="M139" s="459">
        <v>10.9564372</v>
      </c>
      <c r="N139" s="460">
        <v>13.101146399999999</v>
      </c>
      <c r="O139" s="461">
        <v>15.669659100000001</v>
      </c>
      <c r="P139" s="462">
        <v>24.273130399999999</v>
      </c>
      <c r="Q139" s="460">
        <v>1921.38</v>
      </c>
      <c r="R139" s="461">
        <v>2181.2399999999998</v>
      </c>
      <c r="S139" s="461">
        <v>3249.74</v>
      </c>
      <c r="T139" s="462">
        <v>4147.71</v>
      </c>
      <c r="U139" s="463" t="s">
        <v>614</v>
      </c>
      <c r="V139" s="522"/>
    </row>
    <row r="140" spans="2:22" s="425" customFormat="1" ht="12">
      <c r="B140" s="451">
        <v>6</v>
      </c>
      <c r="C140" s="452" t="s">
        <v>265</v>
      </c>
      <c r="D140" s="453">
        <v>1.1605000000000001</v>
      </c>
      <c r="E140" s="454" t="s">
        <v>615</v>
      </c>
      <c r="F140" s="455" t="s">
        <v>463</v>
      </c>
      <c r="G140" s="455" t="s">
        <v>332</v>
      </c>
      <c r="H140" s="455">
        <v>3</v>
      </c>
      <c r="I140" s="455" t="s">
        <v>268</v>
      </c>
      <c r="J140" s="456">
        <v>38991</v>
      </c>
      <c r="K140" s="457">
        <v>10.3798359</v>
      </c>
      <c r="L140" s="458">
        <f t="shared" si="5"/>
        <v>9.219335899999999</v>
      </c>
      <c r="M140" s="459">
        <v>8.6075703000000008</v>
      </c>
      <c r="N140" s="460">
        <v>4.4818889999999998</v>
      </c>
      <c r="O140" s="461">
        <v>3.0206769000000002</v>
      </c>
      <c r="P140" s="462">
        <v>1.1469095</v>
      </c>
      <c r="Q140" s="460">
        <v>1509.47</v>
      </c>
      <c r="R140" s="461">
        <v>746.2</v>
      </c>
      <c r="S140" s="461">
        <v>626.46</v>
      </c>
      <c r="T140" s="462">
        <v>195.98</v>
      </c>
      <c r="U140" s="463" t="s">
        <v>616</v>
      </c>
      <c r="V140" s="522"/>
    </row>
    <row r="141" spans="2:22" s="425" customFormat="1" ht="12">
      <c r="B141" s="451">
        <v>6</v>
      </c>
      <c r="C141" s="452" t="s">
        <v>265</v>
      </c>
      <c r="D141" s="453">
        <v>1.1605000000000001</v>
      </c>
      <c r="E141" s="454" t="s">
        <v>617</v>
      </c>
      <c r="F141" s="455" t="s">
        <v>463</v>
      </c>
      <c r="G141" s="455" t="s">
        <v>338</v>
      </c>
      <c r="H141" s="455">
        <v>1</v>
      </c>
      <c r="I141" s="455" t="s">
        <v>268</v>
      </c>
      <c r="J141" s="456">
        <v>38991</v>
      </c>
      <c r="K141" s="457">
        <v>2.5040659000000001</v>
      </c>
      <c r="L141" s="458">
        <f t="shared" si="5"/>
        <v>1.3435659</v>
      </c>
      <c r="M141" s="459">
        <v>5.1422914999999998</v>
      </c>
      <c r="N141" s="460">
        <v>11.3418458</v>
      </c>
      <c r="O141" s="461">
        <v>13.999477300000001</v>
      </c>
      <c r="P141" s="462">
        <v>20.443641800000002</v>
      </c>
      <c r="Q141" s="460">
        <v>901.78</v>
      </c>
      <c r="R141" s="461">
        <v>1888.33</v>
      </c>
      <c r="S141" s="461">
        <v>2903.36</v>
      </c>
      <c r="T141" s="462">
        <v>3493.34</v>
      </c>
      <c r="U141" s="463" t="s">
        <v>618</v>
      </c>
      <c r="V141" s="522"/>
    </row>
    <row r="142" spans="2:22" s="425" customFormat="1" ht="12">
      <c r="B142" s="451">
        <v>6</v>
      </c>
      <c r="C142" s="452" t="s">
        <v>265</v>
      </c>
      <c r="D142" s="453">
        <v>1.1605000000000001</v>
      </c>
      <c r="E142" s="454" t="s">
        <v>619</v>
      </c>
      <c r="F142" s="455" t="s">
        <v>463</v>
      </c>
      <c r="G142" s="455" t="s">
        <v>332</v>
      </c>
      <c r="H142" s="455">
        <v>3</v>
      </c>
      <c r="I142" s="455">
        <v>1</v>
      </c>
      <c r="J142" s="456">
        <v>43070</v>
      </c>
      <c r="K142" s="457">
        <v>18.030200799999999</v>
      </c>
      <c r="L142" s="458">
        <f t="shared" si="5"/>
        <v>16.8697008</v>
      </c>
      <c r="M142" s="459">
        <v>2.7159290999999999</v>
      </c>
      <c r="N142" s="460">
        <v>1.3974219999999999</v>
      </c>
      <c r="O142" s="461">
        <v>0.52972509999999995</v>
      </c>
      <c r="P142" s="462" t="s">
        <v>268</v>
      </c>
      <c r="Q142" s="460">
        <v>476.28</v>
      </c>
      <c r="R142" s="461">
        <v>232.66</v>
      </c>
      <c r="S142" s="461">
        <v>109.86</v>
      </c>
      <c r="T142" s="462" t="s">
        <v>268</v>
      </c>
      <c r="U142" s="463" t="s">
        <v>620</v>
      </c>
      <c r="V142" s="522"/>
    </row>
    <row r="143" spans="2:22" s="425" customFormat="1" ht="12">
      <c r="B143" s="451">
        <v>6</v>
      </c>
      <c r="C143" s="452" t="s">
        <v>265</v>
      </c>
      <c r="D143" s="453">
        <v>1.1605000000000001</v>
      </c>
      <c r="E143" s="454" t="s">
        <v>621</v>
      </c>
      <c r="F143" s="455" t="s">
        <v>463</v>
      </c>
      <c r="G143" s="455" t="s">
        <v>338</v>
      </c>
      <c r="H143" s="455">
        <v>1</v>
      </c>
      <c r="I143" s="455" t="s">
        <v>268</v>
      </c>
      <c r="J143" s="456">
        <v>38991</v>
      </c>
      <c r="K143" s="457">
        <v>1.8178582999999999</v>
      </c>
      <c r="L143" s="458">
        <f t="shared" si="5"/>
        <v>0.65735829999999984</v>
      </c>
      <c r="M143" s="459">
        <v>2.6997344000000001</v>
      </c>
      <c r="N143" s="460">
        <v>7.3957173999999997</v>
      </c>
      <c r="O143" s="461">
        <v>9.1700394999999997</v>
      </c>
      <c r="P143" s="462">
        <v>9.1587145000000003</v>
      </c>
      <c r="Q143" s="460">
        <v>473.44</v>
      </c>
      <c r="R143" s="461">
        <v>1231.33</v>
      </c>
      <c r="S143" s="461">
        <v>1901.78</v>
      </c>
      <c r="T143" s="462">
        <v>1565.01</v>
      </c>
      <c r="U143" s="463" t="s">
        <v>622</v>
      </c>
      <c r="V143" s="522"/>
    </row>
    <row r="144" spans="2:22" s="425" customFormat="1" ht="12">
      <c r="B144" s="451">
        <v>6</v>
      </c>
      <c r="C144" s="452" t="s">
        <v>265</v>
      </c>
      <c r="D144" s="453">
        <v>1.1605000000000001</v>
      </c>
      <c r="E144" s="454" t="s">
        <v>623</v>
      </c>
      <c r="F144" s="455" t="s">
        <v>463</v>
      </c>
      <c r="G144" s="455" t="s">
        <v>338</v>
      </c>
      <c r="H144" s="455">
        <v>1</v>
      </c>
      <c r="I144" s="455">
        <v>1</v>
      </c>
      <c r="J144" s="456">
        <v>43070</v>
      </c>
      <c r="K144" s="457">
        <v>2.0403319</v>
      </c>
      <c r="L144" s="458">
        <f t="shared" si="5"/>
        <v>0.87983189999999989</v>
      </c>
      <c r="M144" s="459">
        <v>2.6737886</v>
      </c>
      <c r="N144" s="460">
        <v>2.1484477000000002</v>
      </c>
      <c r="O144" s="461">
        <v>1.6159844999999999</v>
      </c>
      <c r="P144" s="462" t="s">
        <v>268</v>
      </c>
      <c r="Q144" s="460">
        <v>468.89</v>
      </c>
      <c r="R144" s="461">
        <v>357.7</v>
      </c>
      <c r="S144" s="461">
        <v>335.14</v>
      </c>
      <c r="T144" s="462" t="s">
        <v>268</v>
      </c>
      <c r="U144" s="463" t="s">
        <v>624</v>
      </c>
      <c r="V144" s="522"/>
    </row>
    <row r="145" spans="2:22" s="425" customFormat="1" ht="12">
      <c r="B145" s="451">
        <v>6</v>
      </c>
      <c r="C145" s="452" t="s">
        <v>265</v>
      </c>
      <c r="D145" s="453">
        <v>1.1605000000000001</v>
      </c>
      <c r="E145" s="454" t="s">
        <v>625</v>
      </c>
      <c r="F145" s="455" t="s">
        <v>463</v>
      </c>
      <c r="G145" s="455" t="s">
        <v>328</v>
      </c>
      <c r="H145" s="455">
        <v>4</v>
      </c>
      <c r="I145" s="455" t="s">
        <v>268</v>
      </c>
      <c r="J145" s="456">
        <v>38991</v>
      </c>
      <c r="K145" s="457">
        <v>7.2379536</v>
      </c>
      <c r="L145" s="458">
        <f t="shared" si="5"/>
        <v>6.0774536000000001</v>
      </c>
      <c r="M145" s="459">
        <v>1.7504023</v>
      </c>
      <c r="N145" s="460">
        <v>10.2623365</v>
      </c>
      <c r="O145" s="461">
        <v>10.329542399999999</v>
      </c>
      <c r="P145" s="462">
        <v>9.8701051</v>
      </c>
      <c r="Q145" s="460">
        <v>306.95999999999998</v>
      </c>
      <c r="R145" s="461">
        <v>1708.6</v>
      </c>
      <c r="S145" s="461">
        <v>2142.25</v>
      </c>
      <c r="T145" s="462">
        <v>1686.57</v>
      </c>
      <c r="U145" s="463" t="s">
        <v>626</v>
      </c>
      <c r="V145" s="522"/>
    </row>
    <row r="146" spans="2:22" s="425" customFormat="1" ht="12">
      <c r="B146" s="451">
        <v>6</v>
      </c>
      <c r="C146" s="452" t="s">
        <v>265</v>
      </c>
      <c r="D146" s="453">
        <v>1.1605000000000001</v>
      </c>
      <c r="E146" s="454" t="s">
        <v>627</v>
      </c>
      <c r="F146" s="455" t="s">
        <v>463</v>
      </c>
      <c r="G146" s="455" t="s">
        <v>342</v>
      </c>
      <c r="H146" s="455">
        <v>1</v>
      </c>
      <c r="I146" s="455" t="s">
        <v>268</v>
      </c>
      <c r="J146" s="456">
        <v>42644</v>
      </c>
      <c r="K146" s="457">
        <v>-0.73623139999999998</v>
      </c>
      <c r="L146" s="458">
        <f t="shared" si="5"/>
        <v>-1.8967314000000002</v>
      </c>
      <c r="M146" s="459">
        <v>1.7393966999999999</v>
      </c>
      <c r="N146" s="460">
        <v>1.6512475</v>
      </c>
      <c r="O146" s="461">
        <v>2.2627834</v>
      </c>
      <c r="P146" s="462">
        <v>5.8499999999999999E-5</v>
      </c>
      <c r="Q146" s="460">
        <v>305.02999999999997</v>
      </c>
      <c r="R146" s="461">
        <v>274.92</v>
      </c>
      <c r="S146" s="461">
        <v>469.28</v>
      </c>
      <c r="T146" s="462">
        <v>0.01</v>
      </c>
      <c r="U146" s="463" t="s">
        <v>628</v>
      </c>
    </row>
    <row r="147" spans="2:22" s="425" customFormat="1" ht="12">
      <c r="B147" s="451">
        <v>6</v>
      </c>
      <c r="C147" s="452" t="s">
        <v>265</v>
      </c>
      <c r="D147" s="453">
        <v>1.1605000000000001</v>
      </c>
      <c r="E147" s="454" t="s">
        <v>629</v>
      </c>
      <c r="F147" s="455" t="s">
        <v>463</v>
      </c>
      <c r="G147" s="455" t="s">
        <v>328</v>
      </c>
      <c r="H147" s="455">
        <v>3</v>
      </c>
      <c r="I147" s="455">
        <v>1</v>
      </c>
      <c r="J147" s="456">
        <v>39479</v>
      </c>
      <c r="K147" s="457">
        <v>5.8838343000000002</v>
      </c>
      <c r="L147" s="458">
        <f t="shared" si="5"/>
        <v>4.7233343000000003</v>
      </c>
      <c r="M147" s="459">
        <v>1.7197235</v>
      </c>
      <c r="N147" s="460">
        <v>6.5662495999999999</v>
      </c>
      <c r="O147" s="461">
        <v>6.7985724000000003</v>
      </c>
      <c r="P147" s="462">
        <v>6.5720526000000001</v>
      </c>
      <c r="Q147" s="460">
        <v>301.58</v>
      </c>
      <c r="R147" s="461">
        <v>1093.23</v>
      </c>
      <c r="S147" s="461">
        <v>1409.96</v>
      </c>
      <c r="T147" s="462">
        <v>1123.01</v>
      </c>
      <c r="U147" s="463" t="s">
        <v>630</v>
      </c>
      <c r="V147" s="522"/>
    </row>
    <row r="148" spans="2:22" s="425" customFormat="1" ht="12">
      <c r="B148" s="451">
        <v>6</v>
      </c>
      <c r="C148" s="452" t="s">
        <v>265</v>
      </c>
      <c r="D148" s="453">
        <v>1.1605000000000001</v>
      </c>
      <c r="E148" s="454" t="s">
        <v>631</v>
      </c>
      <c r="F148" s="455" t="s">
        <v>463</v>
      </c>
      <c r="G148" s="455" t="s">
        <v>442</v>
      </c>
      <c r="H148" s="455">
        <v>4</v>
      </c>
      <c r="I148" s="455">
        <v>1</v>
      </c>
      <c r="J148" s="456">
        <v>43070</v>
      </c>
      <c r="K148" s="457">
        <v>16.595413700000002</v>
      </c>
      <c r="L148" s="458">
        <f t="shared" si="5"/>
        <v>15.434913700000001</v>
      </c>
      <c r="M148" s="459">
        <v>1.4005612999999999</v>
      </c>
      <c r="N148" s="460">
        <v>0.92034289999999996</v>
      </c>
      <c r="O148" s="461">
        <v>0.4691148</v>
      </c>
      <c r="P148" s="462" t="s">
        <v>268</v>
      </c>
      <c r="Q148" s="460">
        <v>245.61</v>
      </c>
      <c r="R148" s="461">
        <v>153.22999999999999</v>
      </c>
      <c r="S148" s="461">
        <v>97.29</v>
      </c>
      <c r="T148" s="462" t="s">
        <v>268</v>
      </c>
      <c r="U148" s="463" t="s">
        <v>632</v>
      </c>
      <c r="V148" s="522"/>
    </row>
    <row r="149" spans="2:22" s="425" customFormat="1" ht="12">
      <c r="B149" s="451">
        <v>6</v>
      </c>
      <c r="C149" s="452" t="s">
        <v>265</v>
      </c>
      <c r="D149" s="453">
        <v>1.1605000000000001</v>
      </c>
      <c r="E149" s="454" t="s">
        <v>633</v>
      </c>
      <c r="F149" s="455" t="s">
        <v>463</v>
      </c>
      <c r="G149" s="455" t="s">
        <v>371</v>
      </c>
      <c r="H149" s="455">
        <v>4</v>
      </c>
      <c r="I149" s="455">
        <v>1</v>
      </c>
      <c r="J149" s="456">
        <v>39479</v>
      </c>
      <c r="K149" s="457">
        <v>8.0255463999999996</v>
      </c>
      <c r="L149" s="458">
        <f t="shared" si="5"/>
        <v>6.8650463999999998</v>
      </c>
      <c r="M149" s="459">
        <v>1.2730561</v>
      </c>
      <c r="N149" s="460">
        <v>1.0953660000000001</v>
      </c>
      <c r="O149" s="461">
        <v>0.91315610000000003</v>
      </c>
      <c r="P149" s="462">
        <v>2.4027866000000002</v>
      </c>
      <c r="Q149" s="460">
        <v>223.25</v>
      </c>
      <c r="R149" s="461">
        <v>182.37</v>
      </c>
      <c r="S149" s="461">
        <v>189.38</v>
      </c>
      <c r="T149" s="462">
        <v>410.58</v>
      </c>
      <c r="U149" s="463" t="s">
        <v>634</v>
      </c>
      <c r="V149" s="522"/>
    </row>
    <row r="150" spans="2:22" s="425" customFormat="1" ht="12">
      <c r="B150" s="451">
        <v>6</v>
      </c>
      <c r="C150" s="452" t="s">
        <v>265</v>
      </c>
      <c r="D150" s="453">
        <v>1.1605000000000001</v>
      </c>
      <c r="E150" s="454" t="s">
        <v>635</v>
      </c>
      <c r="F150" s="455" t="s">
        <v>463</v>
      </c>
      <c r="G150" s="455" t="s">
        <v>338</v>
      </c>
      <c r="H150" s="455">
        <v>1</v>
      </c>
      <c r="I150" s="455">
        <v>1</v>
      </c>
      <c r="J150" s="456">
        <v>43070</v>
      </c>
      <c r="K150" s="457">
        <v>3.6700235999999999</v>
      </c>
      <c r="L150" s="458">
        <f t="shared" si="5"/>
        <v>2.5095235999999996</v>
      </c>
      <c r="M150" s="459">
        <v>1.1460071000000001</v>
      </c>
      <c r="N150" s="460">
        <v>1.1697238000000001</v>
      </c>
      <c r="O150" s="461">
        <v>1.0767123000000001</v>
      </c>
      <c r="P150" s="462" t="s">
        <v>268</v>
      </c>
      <c r="Q150" s="460">
        <v>200.97</v>
      </c>
      <c r="R150" s="461">
        <v>194.75</v>
      </c>
      <c r="S150" s="461">
        <v>223.3</v>
      </c>
      <c r="T150" s="462" t="s">
        <v>268</v>
      </c>
      <c r="U150" s="463" t="s">
        <v>636</v>
      </c>
      <c r="V150" s="522"/>
    </row>
    <row r="151" spans="2:22" s="425" customFormat="1" ht="12">
      <c r="B151" s="451">
        <v>6</v>
      </c>
      <c r="C151" s="452" t="s">
        <v>265</v>
      </c>
      <c r="D151" s="453">
        <v>1.1605000000000001</v>
      </c>
      <c r="E151" s="454" t="s">
        <v>637</v>
      </c>
      <c r="F151" s="455" t="s">
        <v>463</v>
      </c>
      <c r="G151" s="455" t="s">
        <v>442</v>
      </c>
      <c r="H151" s="455">
        <v>3</v>
      </c>
      <c r="I151" s="455">
        <v>1</v>
      </c>
      <c r="J151" s="456">
        <v>43070</v>
      </c>
      <c r="K151" s="457">
        <v>14.4559198</v>
      </c>
      <c r="L151" s="458">
        <f t="shared" si="5"/>
        <v>13.295419799999999</v>
      </c>
      <c r="M151" s="459">
        <v>0.83134989999999998</v>
      </c>
      <c r="N151" s="460">
        <v>0.47125299999999998</v>
      </c>
      <c r="O151" s="461">
        <v>0.2128833</v>
      </c>
      <c r="P151" s="462" t="s">
        <v>268</v>
      </c>
      <c r="Q151" s="460">
        <v>145.79</v>
      </c>
      <c r="R151" s="461">
        <v>78.459999999999994</v>
      </c>
      <c r="S151" s="461">
        <v>44.15</v>
      </c>
      <c r="T151" s="462" t="s">
        <v>268</v>
      </c>
      <c r="U151" s="463" t="s">
        <v>638</v>
      </c>
      <c r="V151" s="522"/>
    </row>
    <row r="152" spans="2:22" s="425" customFormat="1" ht="12">
      <c r="B152" s="451">
        <v>6</v>
      </c>
      <c r="C152" s="452" t="s">
        <v>265</v>
      </c>
      <c r="D152" s="453">
        <v>1.1605000000000001</v>
      </c>
      <c r="E152" s="454" t="s">
        <v>639</v>
      </c>
      <c r="F152" s="455" t="s">
        <v>463</v>
      </c>
      <c r="G152" s="455" t="s">
        <v>338</v>
      </c>
      <c r="H152" s="455">
        <v>1</v>
      </c>
      <c r="I152" s="455">
        <v>1</v>
      </c>
      <c r="J152" s="456">
        <v>43070</v>
      </c>
      <c r="K152" s="457">
        <v>2.1223027999999999</v>
      </c>
      <c r="L152" s="458">
        <f t="shared" si="5"/>
        <v>0.96180279999999985</v>
      </c>
      <c r="M152" s="459">
        <v>0.73309789999999997</v>
      </c>
      <c r="N152" s="460">
        <v>0.67186290000000004</v>
      </c>
      <c r="O152" s="461">
        <v>0.6209057</v>
      </c>
      <c r="P152" s="462" t="s">
        <v>268</v>
      </c>
      <c r="Q152" s="460">
        <v>128.56</v>
      </c>
      <c r="R152" s="461">
        <v>111.86</v>
      </c>
      <c r="S152" s="461">
        <v>128.77000000000001</v>
      </c>
      <c r="T152" s="462" t="s">
        <v>268</v>
      </c>
      <c r="U152" s="463" t="s">
        <v>640</v>
      </c>
      <c r="V152" s="522"/>
    </row>
    <row r="153" spans="2:22" s="425" customFormat="1" ht="12">
      <c r="B153" s="451">
        <v>6</v>
      </c>
      <c r="C153" s="452" t="s">
        <v>265</v>
      </c>
      <c r="D153" s="453">
        <v>1.1605000000000001</v>
      </c>
      <c r="E153" s="454" t="s">
        <v>641</v>
      </c>
      <c r="F153" s="455" t="s">
        <v>463</v>
      </c>
      <c r="G153" s="455" t="s">
        <v>371</v>
      </c>
      <c r="H153" s="455">
        <v>4</v>
      </c>
      <c r="I153" s="455" t="s">
        <v>268</v>
      </c>
      <c r="J153" s="456">
        <v>42644</v>
      </c>
      <c r="K153" s="457">
        <v>9.2677735000000006</v>
      </c>
      <c r="L153" s="458">
        <f t="shared" ref="L153:L179" si="6">K153-D153</f>
        <v>8.1072734999999998</v>
      </c>
      <c r="M153" s="459">
        <v>0.66854690000000006</v>
      </c>
      <c r="N153" s="460">
        <v>0.84790710000000002</v>
      </c>
      <c r="O153" s="461">
        <v>0.99478949999999999</v>
      </c>
      <c r="P153" s="462">
        <v>5.8499999999999999E-5</v>
      </c>
      <c r="Q153" s="460">
        <v>117.24</v>
      </c>
      <c r="R153" s="461">
        <v>141.16999999999999</v>
      </c>
      <c r="S153" s="461">
        <v>206.31</v>
      </c>
      <c r="T153" s="462">
        <v>0.01</v>
      </c>
      <c r="U153" s="463" t="s">
        <v>642</v>
      </c>
      <c r="V153" s="522"/>
    </row>
    <row r="154" spans="2:22" s="425" customFormat="1" ht="12">
      <c r="B154" s="451">
        <v>6</v>
      </c>
      <c r="C154" s="452" t="s">
        <v>265</v>
      </c>
      <c r="D154" s="453">
        <v>1.1605000000000001</v>
      </c>
      <c r="E154" s="454" t="s">
        <v>643</v>
      </c>
      <c r="F154" s="455" t="s">
        <v>463</v>
      </c>
      <c r="G154" s="455" t="s">
        <v>371</v>
      </c>
      <c r="H154" s="455">
        <v>3</v>
      </c>
      <c r="I154" s="455" t="s">
        <v>268</v>
      </c>
      <c r="J154" s="456">
        <v>42644</v>
      </c>
      <c r="K154" s="457">
        <v>8.7753679000000009</v>
      </c>
      <c r="L154" s="458">
        <f t="shared" si="6"/>
        <v>7.614867900000001</v>
      </c>
      <c r="M154" s="459">
        <v>0.34214270000000002</v>
      </c>
      <c r="N154" s="460">
        <v>0.35016629999999999</v>
      </c>
      <c r="O154" s="461">
        <v>0.40339340000000001</v>
      </c>
      <c r="P154" s="462">
        <v>5.8499999999999999E-5</v>
      </c>
      <c r="Q154" s="460">
        <v>60</v>
      </c>
      <c r="R154" s="461">
        <v>58.3</v>
      </c>
      <c r="S154" s="461">
        <v>83.66</v>
      </c>
      <c r="T154" s="462">
        <v>0.01</v>
      </c>
      <c r="U154" s="463" t="s">
        <v>644</v>
      </c>
      <c r="V154" s="522"/>
    </row>
    <row r="155" spans="2:22" s="425" customFormat="1" ht="12">
      <c r="B155" s="464">
        <v>6</v>
      </c>
      <c r="C155" s="465" t="s">
        <v>265</v>
      </c>
      <c r="D155" s="466">
        <v>1.1605000000000001</v>
      </c>
      <c r="E155" s="467" t="s">
        <v>645</v>
      </c>
      <c r="F155" s="468" t="s">
        <v>463</v>
      </c>
      <c r="G155" s="468" t="s">
        <v>371</v>
      </c>
      <c r="H155" s="468">
        <v>4</v>
      </c>
      <c r="I155" s="468">
        <v>1</v>
      </c>
      <c r="J155" s="469">
        <v>43070</v>
      </c>
      <c r="K155" s="470">
        <v>11.5070444</v>
      </c>
      <c r="L155" s="471">
        <f t="shared" si="6"/>
        <v>10.346544399999999</v>
      </c>
      <c r="M155" s="472">
        <v>0.19656100000000001</v>
      </c>
      <c r="N155" s="473">
        <v>0.14084740000000001</v>
      </c>
      <c r="O155" s="474">
        <v>9.8075800000000005E-2</v>
      </c>
      <c r="P155" s="475" t="s">
        <v>268</v>
      </c>
      <c r="Q155" s="473">
        <v>34.47</v>
      </c>
      <c r="R155" s="474">
        <v>23.45</v>
      </c>
      <c r="S155" s="474">
        <v>20.34</v>
      </c>
      <c r="T155" s="475" t="s">
        <v>268</v>
      </c>
      <c r="U155" s="476" t="s">
        <v>646</v>
      </c>
      <c r="V155" s="522"/>
    </row>
    <row r="156" spans="2:22" s="425" customFormat="1" ht="12">
      <c r="B156" s="438">
        <v>7</v>
      </c>
      <c r="C156" s="439" t="s">
        <v>43</v>
      </c>
      <c r="D156" s="440">
        <v>1.54</v>
      </c>
      <c r="E156" s="441" t="s">
        <v>647</v>
      </c>
      <c r="F156" s="442" t="s">
        <v>347</v>
      </c>
      <c r="G156" s="442" t="s">
        <v>338</v>
      </c>
      <c r="H156" s="442">
        <v>1</v>
      </c>
      <c r="I156" s="442" t="s">
        <v>268</v>
      </c>
      <c r="J156" s="443">
        <v>39387</v>
      </c>
      <c r="K156" s="444">
        <v>0.6419842</v>
      </c>
      <c r="L156" s="445">
        <f t="shared" si="6"/>
        <v>-0.89801580000000003</v>
      </c>
      <c r="M156" s="446">
        <v>22.628654999999998</v>
      </c>
      <c r="N156" s="447">
        <v>23.2743134</v>
      </c>
      <c r="O156" s="448">
        <v>27.811893900000001</v>
      </c>
      <c r="P156" s="449">
        <v>27.982382900000001</v>
      </c>
      <c r="Q156" s="447">
        <v>6086.9</v>
      </c>
      <c r="R156" s="448">
        <v>5140.97</v>
      </c>
      <c r="S156" s="448">
        <v>5107.76</v>
      </c>
      <c r="T156" s="449">
        <v>4040.81</v>
      </c>
      <c r="U156" s="450" t="s">
        <v>648</v>
      </c>
    </row>
    <row r="157" spans="2:22" s="425" customFormat="1" ht="12">
      <c r="B157" s="451">
        <v>7</v>
      </c>
      <c r="C157" s="452" t="s">
        <v>43</v>
      </c>
      <c r="D157" s="453">
        <v>1.54</v>
      </c>
      <c r="E157" s="454" t="s">
        <v>649</v>
      </c>
      <c r="F157" s="455" t="s">
        <v>347</v>
      </c>
      <c r="G157" s="455" t="s">
        <v>328</v>
      </c>
      <c r="H157" s="455">
        <v>3</v>
      </c>
      <c r="I157" s="455" t="s">
        <v>268</v>
      </c>
      <c r="J157" s="456">
        <v>39387</v>
      </c>
      <c r="K157" s="457">
        <v>9.1650975999999993</v>
      </c>
      <c r="L157" s="458">
        <f t="shared" si="6"/>
        <v>7.6250975999999993</v>
      </c>
      <c r="M157" s="459">
        <v>17.190141799999999</v>
      </c>
      <c r="N157" s="460">
        <v>18.260369600000001</v>
      </c>
      <c r="O157" s="461">
        <v>15.8906595</v>
      </c>
      <c r="P157" s="462">
        <v>18.4265142</v>
      </c>
      <c r="Q157" s="460">
        <v>4623.99</v>
      </c>
      <c r="R157" s="461">
        <v>4033.46</v>
      </c>
      <c r="S157" s="461">
        <v>2918.38</v>
      </c>
      <c r="T157" s="462">
        <v>2660.89</v>
      </c>
      <c r="U157" s="463" t="s">
        <v>650</v>
      </c>
    </row>
    <row r="158" spans="2:22" s="425" customFormat="1" ht="12">
      <c r="B158" s="451">
        <v>7</v>
      </c>
      <c r="C158" s="452" t="s">
        <v>43</v>
      </c>
      <c r="D158" s="453">
        <v>1.54</v>
      </c>
      <c r="E158" s="454" t="s">
        <v>651</v>
      </c>
      <c r="F158" s="455" t="s">
        <v>347</v>
      </c>
      <c r="G158" s="455" t="s">
        <v>332</v>
      </c>
      <c r="H158" s="455">
        <v>4</v>
      </c>
      <c r="I158" s="455" t="s">
        <v>268</v>
      </c>
      <c r="J158" s="456">
        <v>39387</v>
      </c>
      <c r="K158" s="457">
        <v>14.152422</v>
      </c>
      <c r="L158" s="458">
        <f t="shared" si="6"/>
        <v>12.612421999999999</v>
      </c>
      <c r="M158" s="459">
        <v>11.1832449</v>
      </c>
      <c r="N158" s="460">
        <v>10.701628899999999</v>
      </c>
      <c r="O158" s="461">
        <v>9.6892087</v>
      </c>
      <c r="P158" s="462">
        <v>11.9225376</v>
      </c>
      <c r="Q158" s="460">
        <v>3008.19</v>
      </c>
      <c r="R158" s="461">
        <v>2363.84</v>
      </c>
      <c r="S158" s="461">
        <v>1779.46</v>
      </c>
      <c r="T158" s="462">
        <v>1721.68</v>
      </c>
      <c r="U158" s="463" t="s">
        <v>652</v>
      </c>
    </row>
    <row r="159" spans="2:22" s="425" customFormat="1" ht="12">
      <c r="B159" s="451">
        <v>7</v>
      </c>
      <c r="C159" s="452" t="s">
        <v>43</v>
      </c>
      <c r="D159" s="453">
        <v>1.54</v>
      </c>
      <c r="E159" s="454" t="s">
        <v>653</v>
      </c>
      <c r="F159" s="455" t="s">
        <v>347</v>
      </c>
      <c r="G159" s="455" t="s">
        <v>342</v>
      </c>
      <c r="H159" s="455">
        <v>1</v>
      </c>
      <c r="I159" s="455" t="s">
        <v>268</v>
      </c>
      <c r="J159" s="456">
        <v>39387</v>
      </c>
      <c r="K159" s="457">
        <v>0.59903150000000005</v>
      </c>
      <c r="L159" s="458">
        <f t="shared" si="6"/>
        <v>-0.94096849999999999</v>
      </c>
      <c r="M159" s="459">
        <v>8.8764002000000009</v>
      </c>
      <c r="N159" s="460">
        <v>8.8493159000000006</v>
      </c>
      <c r="O159" s="461">
        <v>9.2953153999999998</v>
      </c>
      <c r="P159" s="462">
        <v>8.3500282000000006</v>
      </c>
      <c r="Q159" s="460">
        <v>2387.67</v>
      </c>
      <c r="R159" s="461">
        <v>1954.69</v>
      </c>
      <c r="S159" s="461">
        <v>1707.12</v>
      </c>
      <c r="T159" s="462">
        <v>1205.79</v>
      </c>
      <c r="U159" s="463" t="s">
        <v>654</v>
      </c>
    </row>
    <row r="160" spans="2:22" s="425" customFormat="1" ht="12">
      <c r="B160" s="451">
        <v>7</v>
      </c>
      <c r="C160" s="452" t="s">
        <v>43</v>
      </c>
      <c r="D160" s="453">
        <v>1.54</v>
      </c>
      <c r="E160" s="454" t="s">
        <v>655</v>
      </c>
      <c r="F160" s="455" t="s">
        <v>347</v>
      </c>
      <c r="G160" s="455" t="s">
        <v>338</v>
      </c>
      <c r="H160" s="455">
        <v>1</v>
      </c>
      <c r="I160" s="455" t="s">
        <v>268</v>
      </c>
      <c r="J160" s="456">
        <v>39387</v>
      </c>
      <c r="K160" s="457">
        <v>3.7392401</v>
      </c>
      <c r="L160" s="458">
        <f t="shared" si="6"/>
        <v>2.1992400999999999</v>
      </c>
      <c r="M160" s="459">
        <v>6.9326534999999998</v>
      </c>
      <c r="N160" s="460">
        <v>6.8719611</v>
      </c>
      <c r="O160" s="461">
        <v>6.9460582999999998</v>
      </c>
      <c r="P160" s="462">
        <v>7.3191810999999998</v>
      </c>
      <c r="Q160" s="460">
        <v>1864.82</v>
      </c>
      <c r="R160" s="461">
        <v>1517.92</v>
      </c>
      <c r="S160" s="461">
        <v>1275.67</v>
      </c>
      <c r="T160" s="462">
        <v>1056.93</v>
      </c>
      <c r="U160" s="463" t="s">
        <v>656</v>
      </c>
    </row>
    <row r="161" spans="2:21" s="425" customFormat="1" ht="12">
      <c r="B161" s="451">
        <v>7</v>
      </c>
      <c r="C161" s="452" t="s">
        <v>43</v>
      </c>
      <c r="D161" s="453">
        <v>1.54</v>
      </c>
      <c r="E161" s="454" t="s">
        <v>657</v>
      </c>
      <c r="F161" s="455" t="s">
        <v>347</v>
      </c>
      <c r="G161" s="455" t="s">
        <v>442</v>
      </c>
      <c r="H161" s="455">
        <v>4</v>
      </c>
      <c r="I161" s="455" t="s">
        <v>268</v>
      </c>
      <c r="J161" s="456">
        <v>39387</v>
      </c>
      <c r="K161" s="457">
        <v>13.2074227</v>
      </c>
      <c r="L161" s="458">
        <f t="shared" si="6"/>
        <v>11.667422699999999</v>
      </c>
      <c r="M161" s="459">
        <v>6.4791435000000002</v>
      </c>
      <c r="N161" s="460">
        <v>6.7258675999999999</v>
      </c>
      <c r="O161" s="461">
        <v>6.4677670999999997</v>
      </c>
      <c r="P161" s="462">
        <v>8.2850029999999997</v>
      </c>
      <c r="Q161" s="460">
        <v>1742.83</v>
      </c>
      <c r="R161" s="461">
        <v>1485.65</v>
      </c>
      <c r="S161" s="461">
        <v>1187.83</v>
      </c>
      <c r="T161" s="462">
        <v>1196.4000000000001</v>
      </c>
      <c r="U161" s="463" t="s">
        <v>658</v>
      </c>
    </row>
    <row r="162" spans="2:21" s="425" customFormat="1" ht="12">
      <c r="B162" s="451">
        <v>7</v>
      </c>
      <c r="C162" s="452" t="s">
        <v>43</v>
      </c>
      <c r="D162" s="453">
        <v>1.54</v>
      </c>
      <c r="E162" s="454" t="s">
        <v>659</v>
      </c>
      <c r="F162" s="455" t="s">
        <v>347</v>
      </c>
      <c r="G162" s="455" t="s">
        <v>376</v>
      </c>
      <c r="H162" s="455">
        <v>3</v>
      </c>
      <c r="I162" s="455" t="s">
        <v>268</v>
      </c>
      <c r="J162" s="456">
        <v>39387</v>
      </c>
      <c r="K162" s="457">
        <v>7.9568925000000004</v>
      </c>
      <c r="L162" s="458">
        <f t="shared" si="6"/>
        <v>6.4168925000000003</v>
      </c>
      <c r="M162" s="459">
        <v>5.3652392999999998</v>
      </c>
      <c r="N162" s="460">
        <v>4.9836567000000001</v>
      </c>
      <c r="O162" s="461">
        <v>5.3078672999999998</v>
      </c>
      <c r="P162" s="462">
        <v>4.9435789999999997</v>
      </c>
      <c r="Q162" s="460">
        <v>1443.2</v>
      </c>
      <c r="R162" s="461">
        <v>1100.82</v>
      </c>
      <c r="S162" s="461">
        <v>974.81</v>
      </c>
      <c r="T162" s="462">
        <v>713.88</v>
      </c>
      <c r="U162" s="463" t="s">
        <v>660</v>
      </c>
    </row>
    <row r="163" spans="2:21" s="425" customFormat="1" ht="12">
      <c r="B163" s="451">
        <v>7</v>
      </c>
      <c r="C163" s="452" t="s">
        <v>43</v>
      </c>
      <c r="D163" s="453">
        <v>1.54</v>
      </c>
      <c r="E163" s="454" t="s">
        <v>661</v>
      </c>
      <c r="F163" s="455" t="s">
        <v>347</v>
      </c>
      <c r="G163" s="455" t="s">
        <v>371</v>
      </c>
      <c r="H163" s="455">
        <v>4</v>
      </c>
      <c r="I163" s="455" t="s">
        <v>268</v>
      </c>
      <c r="J163" s="456">
        <v>39387</v>
      </c>
      <c r="K163" s="457">
        <v>11.7927625</v>
      </c>
      <c r="L163" s="458">
        <f t="shared" si="6"/>
        <v>10.252762499999999</v>
      </c>
      <c r="M163" s="459">
        <v>4.4791122999999997</v>
      </c>
      <c r="N163" s="460">
        <v>3.7584092999999998</v>
      </c>
      <c r="O163" s="461">
        <v>3.7097517</v>
      </c>
      <c r="P163" s="462">
        <v>3.8283860000000001</v>
      </c>
      <c r="Q163" s="460">
        <v>1204.8399999999999</v>
      </c>
      <c r="R163" s="461">
        <v>830.18</v>
      </c>
      <c r="S163" s="461">
        <v>681.31</v>
      </c>
      <c r="T163" s="462">
        <v>552.84</v>
      </c>
      <c r="U163" s="463" t="s">
        <v>662</v>
      </c>
    </row>
    <row r="164" spans="2:21" s="425" customFormat="1" ht="12">
      <c r="B164" s="451">
        <v>7</v>
      </c>
      <c r="C164" s="452" t="s">
        <v>43</v>
      </c>
      <c r="D164" s="453">
        <v>1.54</v>
      </c>
      <c r="E164" s="454" t="s">
        <v>663</v>
      </c>
      <c r="F164" s="455" t="s">
        <v>347</v>
      </c>
      <c r="G164" s="455" t="s">
        <v>338</v>
      </c>
      <c r="H164" s="455">
        <v>1</v>
      </c>
      <c r="I164" s="455">
        <v>1</v>
      </c>
      <c r="J164" s="456">
        <v>42614</v>
      </c>
      <c r="K164" s="457">
        <v>1.1694454000000001</v>
      </c>
      <c r="L164" s="458">
        <f t="shared" si="6"/>
        <v>-0.37055459999999996</v>
      </c>
      <c r="M164" s="459">
        <v>3.9913633000000002</v>
      </c>
      <c r="N164" s="460">
        <v>4.2170622</v>
      </c>
      <c r="O164" s="461">
        <v>3.7243444000000001</v>
      </c>
      <c r="P164" s="462">
        <v>0.95460350000000005</v>
      </c>
      <c r="Q164" s="460">
        <v>1073.6400000000001</v>
      </c>
      <c r="R164" s="461">
        <v>931.49</v>
      </c>
      <c r="S164" s="461">
        <v>683.99</v>
      </c>
      <c r="T164" s="462">
        <v>137.85</v>
      </c>
      <c r="U164" s="463" t="s">
        <v>664</v>
      </c>
    </row>
    <row r="165" spans="2:21" s="425" customFormat="1" ht="12">
      <c r="B165" s="451">
        <v>7</v>
      </c>
      <c r="C165" s="452" t="s">
        <v>43</v>
      </c>
      <c r="D165" s="453">
        <v>1.54</v>
      </c>
      <c r="E165" s="454" t="s">
        <v>665</v>
      </c>
      <c r="F165" s="455" t="s">
        <v>347</v>
      </c>
      <c r="G165" s="455" t="s">
        <v>348</v>
      </c>
      <c r="H165" s="455">
        <v>4</v>
      </c>
      <c r="I165" s="455" t="s">
        <v>268</v>
      </c>
      <c r="J165" s="456">
        <v>39387</v>
      </c>
      <c r="K165" s="457">
        <v>5.7598118999999999</v>
      </c>
      <c r="L165" s="458">
        <f t="shared" si="6"/>
        <v>4.2198118999999998</v>
      </c>
      <c r="M165" s="459">
        <v>3.2466537999999998</v>
      </c>
      <c r="N165" s="460">
        <v>2.6517751000000001</v>
      </c>
      <c r="O165" s="461">
        <v>2.8103421000000002</v>
      </c>
      <c r="P165" s="462">
        <v>3.3396235000000001</v>
      </c>
      <c r="Q165" s="460">
        <v>873.32</v>
      </c>
      <c r="R165" s="461">
        <v>585.74</v>
      </c>
      <c r="S165" s="461">
        <v>516.13</v>
      </c>
      <c r="T165" s="462">
        <v>482.26</v>
      </c>
      <c r="U165" s="463" t="s">
        <v>666</v>
      </c>
    </row>
    <row r="166" spans="2:21" s="425" customFormat="1" ht="12">
      <c r="B166" s="451">
        <v>7</v>
      </c>
      <c r="C166" s="452" t="s">
        <v>43</v>
      </c>
      <c r="D166" s="453">
        <v>1.54</v>
      </c>
      <c r="E166" s="454" t="s">
        <v>667</v>
      </c>
      <c r="F166" s="455" t="s">
        <v>347</v>
      </c>
      <c r="G166" s="455" t="s">
        <v>424</v>
      </c>
      <c r="H166" s="455">
        <v>1</v>
      </c>
      <c r="I166" s="455" t="s">
        <v>268</v>
      </c>
      <c r="J166" s="456">
        <v>39387</v>
      </c>
      <c r="K166" s="457">
        <v>3.6488200000000002</v>
      </c>
      <c r="L166" s="458">
        <f t="shared" si="6"/>
        <v>2.1088200000000001</v>
      </c>
      <c r="M166" s="459">
        <v>2.4650284999999998</v>
      </c>
      <c r="N166" s="460">
        <v>2.8349465</v>
      </c>
      <c r="O166" s="461">
        <v>3.1365536999999999</v>
      </c>
      <c r="P166" s="462">
        <v>3.2964810999999998</v>
      </c>
      <c r="Q166" s="460">
        <v>663.07</v>
      </c>
      <c r="R166" s="461">
        <v>626.20000000000005</v>
      </c>
      <c r="S166" s="461">
        <v>576.04</v>
      </c>
      <c r="T166" s="462">
        <v>476.03</v>
      </c>
      <c r="U166" s="463" t="s">
        <v>668</v>
      </c>
    </row>
    <row r="167" spans="2:21" s="425" customFormat="1" ht="12">
      <c r="B167" s="451">
        <v>7</v>
      </c>
      <c r="C167" s="452" t="s">
        <v>43</v>
      </c>
      <c r="D167" s="453">
        <v>1.54</v>
      </c>
      <c r="E167" s="454" t="s">
        <v>669</v>
      </c>
      <c r="F167" s="455" t="s">
        <v>347</v>
      </c>
      <c r="G167" s="455" t="s">
        <v>332</v>
      </c>
      <c r="H167" s="455">
        <v>3</v>
      </c>
      <c r="I167" s="455">
        <v>1</v>
      </c>
      <c r="J167" s="456">
        <v>42614</v>
      </c>
      <c r="K167" s="457">
        <v>14.158179000000001</v>
      </c>
      <c r="L167" s="458">
        <f t="shared" si="6"/>
        <v>12.618179000000001</v>
      </c>
      <c r="M167" s="459">
        <v>2.3916059999999999</v>
      </c>
      <c r="N167" s="460">
        <v>2.2305171000000001</v>
      </c>
      <c r="O167" s="461">
        <v>1.6758161</v>
      </c>
      <c r="P167" s="462">
        <v>0.46819549999999999</v>
      </c>
      <c r="Q167" s="460">
        <v>643.32000000000005</v>
      </c>
      <c r="R167" s="461">
        <v>492.69</v>
      </c>
      <c r="S167" s="461">
        <v>307.77</v>
      </c>
      <c r="T167" s="462">
        <v>67.61</v>
      </c>
      <c r="U167" s="463" t="s">
        <v>670</v>
      </c>
    </row>
    <row r="168" spans="2:21" s="425" customFormat="1" ht="12">
      <c r="B168" s="451">
        <v>7</v>
      </c>
      <c r="C168" s="452" t="s">
        <v>43</v>
      </c>
      <c r="D168" s="453">
        <v>1.54</v>
      </c>
      <c r="E168" s="454" t="s">
        <v>671</v>
      </c>
      <c r="F168" s="455" t="s">
        <v>347</v>
      </c>
      <c r="G168" s="455" t="s">
        <v>352</v>
      </c>
      <c r="H168" s="455">
        <v>1</v>
      </c>
      <c r="I168" s="455">
        <v>1</v>
      </c>
      <c r="J168" s="456">
        <v>42614</v>
      </c>
      <c r="K168" s="457">
        <v>0.1209802</v>
      </c>
      <c r="L168" s="458">
        <f t="shared" si="6"/>
        <v>-1.4190198000000001</v>
      </c>
      <c r="M168" s="459">
        <v>1.3743964</v>
      </c>
      <c r="N168" s="460">
        <v>1.5472687000000001</v>
      </c>
      <c r="O168" s="461">
        <v>1.4141826</v>
      </c>
      <c r="P168" s="462">
        <v>0.33509800000000001</v>
      </c>
      <c r="Q168" s="460">
        <v>369.7</v>
      </c>
      <c r="R168" s="461">
        <v>341.77</v>
      </c>
      <c r="S168" s="461">
        <v>259.72000000000003</v>
      </c>
      <c r="T168" s="462">
        <v>48.39</v>
      </c>
      <c r="U168" s="463" t="s">
        <v>672</v>
      </c>
    </row>
    <row r="169" spans="2:21" s="425" customFormat="1" ht="12">
      <c r="B169" s="451">
        <v>7</v>
      </c>
      <c r="C169" s="452" t="s">
        <v>43</v>
      </c>
      <c r="D169" s="453">
        <v>1.54</v>
      </c>
      <c r="E169" s="454" t="s">
        <v>673</v>
      </c>
      <c r="F169" s="455" t="s">
        <v>347</v>
      </c>
      <c r="G169" s="455" t="s">
        <v>371</v>
      </c>
      <c r="H169" s="455">
        <v>4</v>
      </c>
      <c r="I169" s="455" t="s">
        <v>268</v>
      </c>
      <c r="J169" s="456">
        <v>42614</v>
      </c>
      <c r="K169" s="457">
        <v>9.7326803000000002</v>
      </c>
      <c r="L169" s="458">
        <f t="shared" si="6"/>
        <v>8.1926802999999992</v>
      </c>
      <c r="M169" s="459">
        <v>0.77575139999999998</v>
      </c>
      <c r="N169" s="460">
        <v>0.61950510000000003</v>
      </c>
      <c r="O169" s="461">
        <v>0.50061580000000006</v>
      </c>
      <c r="P169" s="462">
        <v>0.1665449</v>
      </c>
      <c r="Q169" s="460">
        <v>208.67</v>
      </c>
      <c r="R169" s="461">
        <v>136.84</v>
      </c>
      <c r="S169" s="461">
        <v>91.94</v>
      </c>
      <c r="T169" s="462">
        <v>24.05</v>
      </c>
      <c r="U169" s="463" t="s">
        <v>674</v>
      </c>
    </row>
    <row r="170" spans="2:21" s="425" customFormat="1" ht="12">
      <c r="B170" s="451">
        <v>7</v>
      </c>
      <c r="C170" s="452" t="s">
        <v>43</v>
      </c>
      <c r="D170" s="453">
        <v>1.54</v>
      </c>
      <c r="E170" s="454" t="s">
        <v>675</v>
      </c>
      <c r="F170" s="455" t="s">
        <v>347</v>
      </c>
      <c r="G170" s="455" t="s">
        <v>328</v>
      </c>
      <c r="H170" s="455">
        <v>4</v>
      </c>
      <c r="I170" s="455">
        <v>1</v>
      </c>
      <c r="J170" s="456">
        <v>42614</v>
      </c>
      <c r="K170" s="457">
        <v>11.354091199999999</v>
      </c>
      <c r="L170" s="458">
        <f t="shared" si="6"/>
        <v>9.8140912</v>
      </c>
      <c r="M170" s="459">
        <v>0.54384759999999999</v>
      </c>
      <c r="N170" s="460">
        <v>0.6204558</v>
      </c>
      <c r="O170" s="461">
        <v>0.33911629999999998</v>
      </c>
      <c r="P170" s="462">
        <v>7.3196700000000003E-2</v>
      </c>
      <c r="Q170" s="460">
        <v>146.29</v>
      </c>
      <c r="R170" s="461">
        <v>137.05000000000001</v>
      </c>
      <c r="S170" s="461">
        <v>62.28</v>
      </c>
      <c r="T170" s="462">
        <v>10.57</v>
      </c>
      <c r="U170" s="463" t="s">
        <v>676</v>
      </c>
    </row>
    <row r="171" spans="2:21" s="425" customFormat="1" ht="12">
      <c r="B171" s="451">
        <v>7</v>
      </c>
      <c r="C171" s="452" t="s">
        <v>43</v>
      </c>
      <c r="D171" s="453">
        <v>1.54</v>
      </c>
      <c r="E171" s="454" t="s">
        <v>677</v>
      </c>
      <c r="F171" s="455" t="s">
        <v>347</v>
      </c>
      <c r="G171" s="455" t="s">
        <v>328</v>
      </c>
      <c r="H171" s="455">
        <v>3</v>
      </c>
      <c r="I171" s="455">
        <v>1</v>
      </c>
      <c r="J171" s="456">
        <v>42614</v>
      </c>
      <c r="K171" s="457">
        <v>7.4939241000000001</v>
      </c>
      <c r="L171" s="458">
        <f t="shared" si="6"/>
        <v>5.9539241000000001</v>
      </c>
      <c r="M171" s="459">
        <v>0.52068700000000001</v>
      </c>
      <c r="N171" s="460">
        <v>0.54910680000000001</v>
      </c>
      <c r="O171" s="461">
        <v>0.42569230000000002</v>
      </c>
      <c r="P171" s="462">
        <v>0.1200093</v>
      </c>
      <c r="Q171" s="460">
        <v>140.06</v>
      </c>
      <c r="R171" s="461">
        <v>121.29</v>
      </c>
      <c r="S171" s="461">
        <v>78.180000000000007</v>
      </c>
      <c r="T171" s="462">
        <v>17.329999999999998</v>
      </c>
      <c r="U171" s="463" t="s">
        <v>678</v>
      </c>
    </row>
    <row r="172" spans="2:21" s="425" customFormat="1" ht="12">
      <c r="B172" s="451">
        <v>7</v>
      </c>
      <c r="C172" s="452" t="s">
        <v>43</v>
      </c>
      <c r="D172" s="453">
        <v>1.54</v>
      </c>
      <c r="E172" s="454" t="s">
        <v>679</v>
      </c>
      <c r="F172" s="455" t="s">
        <v>347</v>
      </c>
      <c r="G172" s="455" t="s">
        <v>332</v>
      </c>
      <c r="H172" s="455">
        <v>4</v>
      </c>
      <c r="I172" s="455">
        <v>1</v>
      </c>
      <c r="J172" s="456">
        <v>42614</v>
      </c>
      <c r="K172" s="457">
        <v>18.060791800000001</v>
      </c>
      <c r="L172" s="458">
        <f t="shared" si="6"/>
        <v>16.520791800000001</v>
      </c>
      <c r="M172" s="459">
        <v>0.39644479999999999</v>
      </c>
      <c r="N172" s="460">
        <v>0.30993359999999998</v>
      </c>
      <c r="O172" s="461">
        <v>0.1829529</v>
      </c>
      <c r="P172" s="462">
        <v>3.2893499999999999E-2</v>
      </c>
      <c r="Q172" s="460">
        <v>106.64</v>
      </c>
      <c r="R172" s="461">
        <v>68.459999999999994</v>
      </c>
      <c r="S172" s="461">
        <v>33.6</v>
      </c>
      <c r="T172" s="462">
        <v>4.75</v>
      </c>
      <c r="U172" s="463" t="s">
        <v>680</v>
      </c>
    </row>
    <row r="173" spans="2:21" s="425" customFormat="1" ht="12">
      <c r="B173" s="451">
        <v>7</v>
      </c>
      <c r="C173" s="452" t="s">
        <v>43</v>
      </c>
      <c r="D173" s="453">
        <v>1.54</v>
      </c>
      <c r="E173" s="454" t="s">
        <v>681</v>
      </c>
      <c r="F173" s="455" t="s">
        <v>347</v>
      </c>
      <c r="G173" s="455" t="s">
        <v>338</v>
      </c>
      <c r="H173" s="455">
        <v>1</v>
      </c>
      <c r="I173" s="455">
        <v>1</v>
      </c>
      <c r="J173" s="456">
        <v>42614</v>
      </c>
      <c r="K173" s="457">
        <v>3.416744</v>
      </c>
      <c r="L173" s="458">
        <f t="shared" si="6"/>
        <v>1.876744</v>
      </c>
      <c r="M173" s="459">
        <v>0.26937719999999998</v>
      </c>
      <c r="N173" s="460">
        <v>0.25379610000000002</v>
      </c>
      <c r="O173" s="461">
        <v>0.16901369999999999</v>
      </c>
      <c r="P173" s="462">
        <v>2.5206800000000001E-2</v>
      </c>
      <c r="Q173" s="460">
        <v>72.459999999999994</v>
      </c>
      <c r="R173" s="461">
        <v>56.06</v>
      </c>
      <c r="S173" s="461">
        <v>31.04</v>
      </c>
      <c r="T173" s="462">
        <v>3.64</v>
      </c>
      <c r="U173" s="463" t="s">
        <v>682</v>
      </c>
    </row>
    <row r="174" spans="2:21" s="425" customFormat="1" ht="12">
      <c r="B174" s="451">
        <v>7</v>
      </c>
      <c r="C174" s="452" t="s">
        <v>43</v>
      </c>
      <c r="D174" s="453">
        <v>1.54</v>
      </c>
      <c r="E174" s="454" t="s">
        <v>683</v>
      </c>
      <c r="F174" s="455" t="s">
        <v>347</v>
      </c>
      <c r="G174" s="455" t="s">
        <v>376</v>
      </c>
      <c r="H174" s="455">
        <v>4</v>
      </c>
      <c r="I174" s="455">
        <v>1</v>
      </c>
      <c r="J174" s="456">
        <v>42614</v>
      </c>
      <c r="K174" s="457">
        <v>7.7118146000000003</v>
      </c>
      <c r="L174" s="458">
        <f t="shared" si="6"/>
        <v>6.1718146000000003</v>
      </c>
      <c r="M174" s="459">
        <v>0.24019409999999999</v>
      </c>
      <c r="N174" s="460">
        <v>0.22314680000000001</v>
      </c>
      <c r="O174" s="461">
        <v>0.14363980000000001</v>
      </c>
      <c r="P174" s="462">
        <v>3.4139999999999997E-2</v>
      </c>
      <c r="Q174" s="460">
        <v>64.61</v>
      </c>
      <c r="R174" s="461">
        <v>49.29</v>
      </c>
      <c r="S174" s="461">
        <v>26.38</v>
      </c>
      <c r="T174" s="462">
        <v>4.93</v>
      </c>
      <c r="U174" s="463" t="s">
        <v>684</v>
      </c>
    </row>
    <row r="175" spans="2:21" s="425" customFormat="1" ht="12">
      <c r="B175" s="451">
        <v>7</v>
      </c>
      <c r="C175" s="452" t="s">
        <v>43</v>
      </c>
      <c r="D175" s="453">
        <v>1.54</v>
      </c>
      <c r="E175" s="454" t="s">
        <v>685</v>
      </c>
      <c r="F175" s="455" t="s">
        <v>347</v>
      </c>
      <c r="G175" s="455" t="s">
        <v>371</v>
      </c>
      <c r="H175" s="455">
        <v>4</v>
      </c>
      <c r="I175" s="455">
        <v>1</v>
      </c>
      <c r="J175" s="456">
        <v>42614</v>
      </c>
      <c r="K175" s="457">
        <v>13.068081100000001</v>
      </c>
      <c r="L175" s="458">
        <f t="shared" si="6"/>
        <v>11.528081100000001</v>
      </c>
      <c r="M175" s="459">
        <v>0.143648</v>
      </c>
      <c r="N175" s="460">
        <v>0.1102379</v>
      </c>
      <c r="O175" s="461">
        <v>6.9315199999999993E-2</v>
      </c>
      <c r="P175" s="462">
        <v>1.6065900000000001E-2</v>
      </c>
      <c r="Q175" s="460">
        <v>38.64</v>
      </c>
      <c r="R175" s="461">
        <v>24.35</v>
      </c>
      <c r="S175" s="461">
        <v>12.73</v>
      </c>
      <c r="T175" s="462">
        <v>2.3199999999999998</v>
      </c>
      <c r="U175" s="463" t="s">
        <v>686</v>
      </c>
    </row>
    <row r="176" spans="2:21" s="425" customFormat="1" ht="12">
      <c r="B176" s="451">
        <v>7</v>
      </c>
      <c r="C176" s="452" t="s">
        <v>43</v>
      </c>
      <c r="D176" s="453">
        <v>1.54</v>
      </c>
      <c r="E176" s="454" t="s">
        <v>687</v>
      </c>
      <c r="F176" s="455" t="s">
        <v>347</v>
      </c>
      <c r="G176" s="455" t="s">
        <v>424</v>
      </c>
      <c r="H176" s="455">
        <v>1</v>
      </c>
      <c r="I176" s="455" t="s">
        <v>268</v>
      </c>
      <c r="J176" s="456">
        <v>42614</v>
      </c>
      <c r="K176" s="457">
        <v>1.8023407</v>
      </c>
      <c r="L176" s="458">
        <f t="shared" si="6"/>
        <v>0.26234069999999998</v>
      </c>
      <c r="M176" s="459">
        <v>0.11922339999999999</v>
      </c>
      <c r="N176" s="460">
        <v>0.1022699</v>
      </c>
      <c r="O176" s="461">
        <v>7.1438799999999997E-2</v>
      </c>
      <c r="P176" s="462">
        <v>1.7450899999999998E-2</v>
      </c>
      <c r="Q176" s="460">
        <v>32.07</v>
      </c>
      <c r="R176" s="461">
        <v>22.59</v>
      </c>
      <c r="S176" s="461">
        <v>13.12</v>
      </c>
      <c r="T176" s="462">
        <v>2.52</v>
      </c>
      <c r="U176" s="463" t="s">
        <v>688</v>
      </c>
    </row>
    <row r="177" spans="2:21" s="425" customFormat="1" ht="12">
      <c r="B177" s="451">
        <v>7</v>
      </c>
      <c r="C177" s="452" t="s">
        <v>43</v>
      </c>
      <c r="D177" s="453">
        <v>1.54</v>
      </c>
      <c r="E177" s="454" t="s">
        <v>689</v>
      </c>
      <c r="F177" s="455" t="s">
        <v>347</v>
      </c>
      <c r="G177" s="455" t="s">
        <v>332</v>
      </c>
      <c r="H177" s="455">
        <v>4</v>
      </c>
      <c r="I177" s="455" t="s">
        <v>268</v>
      </c>
      <c r="J177" s="456">
        <v>42614</v>
      </c>
      <c r="K177" s="457">
        <v>13.5027445</v>
      </c>
      <c r="L177" s="458">
        <f t="shared" si="6"/>
        <v>11.962744499999999</v>
      </c>
      <c r="M177" s="459">
        <v>0.10115590000000001</v>
      </c>
      <c r="N177" s="460">
        <v>9.4347299999999995E-2</v>
      </c>
      <c r="O177" s="461">
        <v>8.3853399999999995E-2</v>
      </c>
      <c r="P177" s="462">
        <v>2.0705600000000001E-2</v>
      </c>
      <c r="Q177" s="460">
        <v>27.21</v>
      </c>
      <c r="R177" s="461">
        <v>20.84</v>
      </c>
      <c r="S177" s="461">
        <v>15.4</v>
      </c>
      <c r="T177" s="462">
        <v>2.99</v>
      </c>
      <c r="U177" s="463" t="s">
        <v>690</v>
      </c>
    </row>
    <row r="178" spans="2:21" s="425" customFormat="1" ht="12">
      <c r="B178" s="451">
        <v>7</v>
      </c>
      <c r="C178" s="452" t="s">
        <v>43</v>
      </c>
      <c r="D178" s="453">
        <v>1.54</v>
      </c>
      <c r="E178" s="454" t="s">
        <v>691</v>
      </c>
      <c r="F178" s="455" t="s">
        <v>347</v>
      </c>
      <c r="G178" s="455" t="s">
        <v>338</v>
      </c>
      <c r="H178" s="455">
        <v>1</v>
      </c>
      <c r="I178" s="455" t="s">
        <v>268</v>
      </c>
      <c r="J178" s="456">
        <v>42614</v>
      </c>
      <c r="K178" s="457">
        <v>2.7672338000000001</v>
      </c>
      <c r="L178" s="458">
        <f t="shared" si="6"/>
        <v>1.2272338</v>
      </c>
      <c r="M178" s="459">
        <v>7.5504399999999999E-2</v>
      </c>
      <c r="N178" s="460">
        <v>8.0946699999999996E-2</v>
      </c>
      <c r="O178" s="461">
        <v>6.6919400000000004E-2</v>
      </c>
      <c r="P178" s="462">
        <v>1.5096399999999999E-2</v>
      </c>
      <c r="Q178" s="460">
        <v>20.309999999999999</v>
      </c>
      <c r="R178" s="461">
        <v>17.88</v>
      </c>
      <c r="S178" s="461">
        <v>12.29</v>
      </c>
      <c r="T178" s="462">
        <v>2.1800000000000002</v>
      </c>
      <c r="U178" s="463" t="s">
        <v>692</v>
      </c>
    </row>
    <row r="179" spans="2:21" s="425" customFormat="1" ht="12">
      <c r="B179" s="451">
        <v>7</v>
      </c>
      <c r="C179" s="452" t="s">
        <v>43</v>
      </c>
      <c r="D179" s="453">
        <v>1.54</v>
      </c>
      <c r="E179" s="454" t="s">
        <v>693</v>
      </c>
      <c r="F179" s="455" t="s">
        <v>347</v>
      </c>
      <c r="G179" s="455" t="s">
        <v>427</v>
      </c>
      <c r="H179" s="455">
        <v>4</v>
      </c>
      <c r="I179" s="455" t="s">
        <v>268</v>
      </c>
      <c r="J179" s="456">
        <v>42614</v>
      </c>
      <c r="K179" s="457">
        <v>6.5537429999999999</v>
      </c>
      <c r="L179" s="458">
        <f t="shared" si="6"/>
        <v>5.0137429999999998</v>
      </c>
      <c r="M179" s="459">
        <v>6.0373799999999998E-2</v>
      </c>
      <c r="N179" s="460">
        <v>5.1746100000000003E-2</v>
      </c>
      <c r="O179" s="461">
        <v>3.6753899999999999E-2</v>
      </c>
      <c r="P179" s="462">
        <v>1.49579E-2</v>
      </c>
      <c r="Q179" s="460">
        <v>16.239999999999998</v>
      </c>
      <c r="R179" s="461">
        <v>11.43</v>
      </c>
      <c r="S179" s="461">
        <v>6.75</v>
      </c>
      <c r="T179" s="462">
        <v>2.16</v>
      </c>
      <c r="U179" s="463" t="s">
        <v>694</v>
      </c>
    </row>
    <row r="180" spans="2:21" s="425" customFormat="1" ht="12">
      <c r="B180" s="451">
        <v>7</v>
      </c>
      <c r="C180" s="452" t="s">
        <v>43</v>
      </c>
      <c r="D180" s="453">
        <v>1.54</v>
      </c>
      <c r="E180" s="454" t="s">
        <v>695</v>
      </c>
      <c r="F180" s="455" t="s">
        <v>347</v>
      </c>
      <c r="G180" s="455" t="s">
        <v>424</v>
      </c>
      <c r="H180" s="455">
        <v>1</v>
      </c>
      <c r="I180" s="455" t="s">
        <v>268</v>
      </c>
      <c r="J180" s="456">
        <v>44409</v>
      </c>
      <c r="K180" s="457" t="s">
        <v>268</v>
      </c>
      <c r="L180" s="458"/>
      <c r="M180" s="459">
        <v>4.8700599999999997E-2</v>
      </c>
      <c r="N180" s="460" t="s">
        <v>268</v>
      </c>
      <c r="O180" s="461" t="s">
        <v>268</v>
      </c>
      <c r="P180" s="462" t="s">
        <v>268</v>
      </c>
      <c r="Q180" s="460">
        <v>13.1</v>
      </c>
      <c r="R180" s="461" t="s">
        <v>268</v>
      </c>
      <c r="S180" s="461" t="s">
        <v>268</v>
      </c>
      <c r="T180" s="462" t="s">
        <v>268</v>
      </c>
      <c r="U180" s="463" t="s">
        <v>696</v>
      </c>
    </row>
    <row r="181" spans="2:21" s="425" customFormat="1" ht="12">
      <c r="B181" s="451">
        <v>7</v>
      </c>
      <c r="C181" s="452" t="s">
        <v>43</v>
      </c>
      <c r="D181" s="453">
        <v>1.54</v>
      </c>
      <c r="E181" s="454" t="s">
        <v>697</v>
      </c>
      <c r="F181" s="455" t="s">
        <v>347</v>
      </c>
      <c r="G181" s="455" t="s">
        <v>442</v>
      </c>
      <c r="H181" s="455">
        <v>3</v>
      </c>
      <c r="I181" s="455" t="s">
        <v>268</v>
      </c>
      <c r="J181" s="456">
        <v>42614</v>
      </c>
      <c r="K181" s="457">
        <v>9.1894690000000008</v>
      </c>
      <c r="L181" s="458">
        <f>K181-D181</f>
        <v>7.6494690000000007</v>
      </c>
      <c r="M181" s="459">
        <v>3.5465900000000002E-2</v>
      </c>
      <c r="N181" s="460">
        <v>3.5719800000000003E-2</v>
      </c>
      <c r="O181" s="461">
        <v>1.9819900000000001E-2</v>
      </c>
      <c r="P181" s="462">
        <v>5.8170000000000001E-3</v>
      </c>
      <c r="Q181" s="460">
        <v>9.5399999999999991</v>
      </c>
      <c r="R181" s="461">
        <v>7.89</v>
      </c>
      <c r="S181" s="461">
        <v>3.64</v>
      </c>
      <c r="T181" s="462">
        <v>0.84</v>
      </c>
      <c r="U181" s="463" t="s">
        <v>698</v>
      </c>
    </row>
    <row r="182" spans="2:21" s="425" customFormat="1" ht="12">
      <c r="B182" s="451">
        <v>7</v>
      </c>
      <c r="C182" s="452" t="s">
        <v>43</v>
      </c>
      <c r="D182" s="453">
        <v>1.54</v>
      </c>
      <c r="E182" s="454" t="s">
        <v>699</v>
      </c>
      <c r="F182" s="455" t="s">
        <v>347</v>
      </c>
      <c r="G182" s="455" t="s">
        <v>424</v>
      </c>
      <c r="H182" s="455">
        <v>2</v>
      </c>
      <c r="I182" s="455" t="s">
        <v>268</v>
      </c>
      <c r="J182" s="456">
        <v>42614</v>
      </c>
      <c r="K182" s="457">
        <v>5.3472963</v>
      </c>
      <c r="L182" s="458">
        <f>K182-D182</f>
        <v>3.8072963</v>
      </c>
      <c r="M182" s="459">
        <v>3.5056999999999998E-2</v>
      </c>
      <c r="N182" s="460">
        <v>3.2098000000000002E-2</v>
      </c>
      <c r="O182" s="461">
        <v>6.5884999999999997E-3</v>
      </c>
      <c r="P182" s="462">
        <v>2.493E-3</v>
      </c>
      <c r="Q182" s="460">
        <v>9.43</v>
      </c>
      <c r="R182" s="461">
        <v>7.09</v>
      </c>
      <c r="S182" s="461">
        <v>1.21</v>
      </c>
      <c r="T182" s="462">
        <v>0.36</v>
      </c>
      <c r="U182" s="463" t="s">
        <v>700</v>
      </c>
    </row>
    <row r="183" spans="2:21" s="425" customFormat="1" ht="12">
      <c r="B183" s="451">
        <v>7</v>
      </c>
      <c r="C183" s="452" t="s">
        <v>43</v>
      </c>
      <c r="D183" s="453">
        <v>1.54</v>
      </c>
      <c r="E183" s="454" t="s">
        <v>701</v>
      </c>
      <c r="F183" s="455" t="s">
        <v>347</v>
      </c>
      <c r="G183" s="455" t="s">
        <v>427</v>
      </c>
      <c r="H183" s="455">
        <v>1</v>
      </c>
      <c r="I183" s="455" t="s">
        <v>268</v>
      </c>
      <c r="J183" s="456">
        <v>44409</v>
      </c>
      <c r="K183" s="457" t="s">
        <v>268</v>
      </c>
      <c r="L183" s="458"/>
      <c r="M183" s="459">
        <v>2.0967300000000001E-2</v>
      </c>
      <c r="N183" s="460" t="s">
        <v>268</v>
      </c>
      <c r="O183" s="461" t="s">
        <v>268</v>
      </c>
      <c r="P183" s="462" t="s">
        <v>268</v>
      </c>
      <c r="Q183" s="460">
        <v>5.64</v>
      </c>
      <c r="R183" s="461" t="s">
        <v>268</v>
      </c>
      <c r="S183" s="461" t="s">
        <v>268</v>
      </c>
      <c r="T183" s="462" t="s">
        <v>268</v>
      </c>
      <c r="U183" s="463" t="s">
        <v>702</v>
      </c>
    </row>
    <row r="184" spans="2:21" s="425" customFormat="1" ht="12">
      <c r="B184" s="464">
        <v>7</v>
      </c>
      <c r="C184" s="465" t="s">
        <v>43</v>
      </c>
      <c r="D184" s="466">
        <v>1.54</v>
      </c>
      <c r="E184" s="467" t="s">
        <v>703</v>
      </c>
      <c r="F184" s="468" t="s">
        <v>347</v>
      </c>
      <c r="G184" s="468" t="s">
        <v>442</v>
      </c>
      <c r="H184" s="468">
        <v>3</v>
      </c>
      <c r="I184" s="468" t="s">
        <v>268</v>
      </c>
      <c r="J184" s="469">
        <v>42614</v>
      </c>
      <c r="K184" s="470">
        <v>11.1268843</v>
      </c>
      <c r="L184" s="471">
        <f t="shared" ref="L184:L215" si="7">K184-D184</f>
        <v>9.5868843000000012</v>
      </c>
      <c r="M184" s="472">
        <v>9.9632000000000002E-3</v>
      </c>
      <c r="N184" s="473">
        <v>9.5977000000000007E-3</v>
      </c>
      <c r="O184" s="474">
        <v>4.5193999999999998E-3</v>
      </c>
      <c r="P184" s="475">
        <v>3.8086999999999999E-3</v>
      </c>
      <c r="Q184" s="473">
        <v>2.68</v>
      </c>
      <c r="R184" s="474">
        <v>2.12</v>
      </c>
      <c r="S184" s="474">
        <v>0.83</v>
      </c>
      <c r="T184" s="475">
        <v>0.55000000000000004</v>
      </c>
      <c r="U184" s="476" t="s">
        <v>704</v>
      </c>
    </row>
    <row r="185" spans="2:21" s="425" customFormat="1" ht="12">
      <c r="B185" s="438">
        <v>8</v>
      </c>
      <c r="C185" s="439" t="s">
        <v>89</v>
      </c>
      <c r="D185" s="440">
        <v>1.4849999999999999</v>
      </c>
      <c r="E185" s="441" t="s">
        <v>705</v>
      </c>
      <c r="F185" s="442" t="s">
        <v>355</v>
      </c>
      <c r="G185" s="442" t="s">
        <v>352</v>
      </c>
      <c r="H185" s="442">
        <v>1</v>
      </c>
      <c r="I185" s="442" t="s">
        <v>268</v>
      </c>
      <c r="J185" s="443">
        <v>39114</v>
      </c>
      <c r="K185" s="444">
        <v>0.15033949999999999</v>
      </c>
      <c r="L185" s="445">
        <f t="shared" si="7"/>
        <v>-1.3346604999999998</v>
      </c>
      <c r="M185" s="446">
        <v>31.581396300000002</v>
      </c>
      <c r="N185" s="447">
        <v>33.035759300000002</v>
      </c>
      <c r="O185" s="448">
        <v>38.682710100000001</v>
      </c>
      <c r="P185" s="449">
        <v>31.034543899999999</v>
      </c>
      <c r="Q185" s="447">
        <v>2056.59</v>
      </c>
      <c r="R185" s="448">
        <v>1767.76</v>
      </c>
      <c r="S185" s="448">
        <v>2101.21</v>
      </c>
      <c r="T185" s="449">
        <v>1049.6099999999999</v>
      </c>
      <c r="U185" s="450" t="s">
        <v>706</v>
      </c>
    </row>
    <row r="186" spans="2:21" s="425" customFormat="1" ht="12">
      <c r="B186" s="451">
        <v>8</v>
      </c>
      <c r="C186" s="452" t="s">
        <v>89</v>
      </c>
      <c r="D186" s="453">
        <v>1.4849999999999999</v>
      </c>
      <c r="E186" s="454" t="s">
        <v>707</v>
      </c>
      <c r="F186" s="455" t="s">
        <v>355</v>
      </c>
      <c r="G186" s="455" t="s">
        <v>332</v>
      </c>
      <c r="H186" s="455">
        <v>4</v>
      </c>
      <c r="I186" s="455" t="s">
        <v>268</v>
      </c>
      <c r="J186" s="456">
        <v>39114</v>
      </c>
      <c r="K186" s="457">
        <v>15.929130199999999</v>
      </c>
      <c r="L186" s="458">
        <f t="shared" si="7"/>
        <v>14.4441302</v>
      </c>
      <c r="M186" s="459">
        <v>12.812441</v>
      </c>
      <c r="N186" s="460">
        <v>10.7380794</v>
      </c>
      <c r="O186" s="461">
        <v>10.6977104</v>
      </c>
      <c r="P186" s="462">
        <v>10.466075500000001</v>
      </c>
      <c r="Q186" s="460">
        <v>834.35</v>
      </c>
      <c r="R186" s="461">
        <v>574.6</v>
      </c>
      <c r="S186" s="461">
        <v>581.09</v>
      </c>
      <c r="T186" s="462">
        <v>353.97</v>
      </c>
      <c r="U186" s="463" t="s">
        <v>708</v>
      </c>
    </row>
    <row r="187" spans="2:21" s="425" customFormat="1" ht="12">
      <c r="B187" s="451">
        <v>8</v>
      </c>
      <c r="C187" s="452" t="s">
        <v>89</v>
      </c>
      <c r="D187" s="453">
        <v>1.4849999999999999</v>
      </c>
      <c r="E187" s="454" t="s">
        <v>709</v>
      </c>
      <c r="F187" s="455" t="s">
        <v>355</v>
      </c>
      <c r="G187" s="455" t="s">
        <v>328</v>
      </c>
      <c r="H187" s="455">
        <v>3</v>
      </c>
      <c r="I187" s="455" t="s">
        <v>268</v>
      </c>
      <c r="J187" s="456">
        <v>39114</v>
      </c>
      <c r="K187" s="457">
        <v>8.4376279000000007</v>
      </c>
      <c r="L187" s="458">
        <f t="shared" si="7"/>
        <v>6.9526279000000013</v>
      </c>
      <c r="M187" s="459">
        <v>12.331485000000001</v>
      </c>
      <c r="N187" s="460">
        <v>12.847198199999999</v>
      </c>
      <c r="O187" s="461">
        <v>13.1257698</v>
      </c>
      <c r="P187" s="462">
        <v>16.749209799999999</v>
      </c>
      <c r="Q187" s="460">
        <v>803.03</v>
      </c>
      <c r="R187" s="461">
        <v>687.46</v>
      </c>
      <c r="S187" s="461">
        <v>712.98</v>
      </c>
      <c r="T187" s="462">
        <v>566.47</v>
      </c>
      <c r="U187" s="463" t="s">
        <v>710</v>
      </c>
    </row>
    <row r="188" spans="2:21" s="425" customFormat="1" ht="12">
      <c r="B188" s="451">
        <v>8</v>
      </c>
      <c r="C188" s="452" t="s">
        <v>89</v>
      </c>
      <c r="D188" s="453">
        <v>1.4849999999999999</v>
      </c>
      <c r="E188" s="454" t="s">
        <v>711</v>
      </c>
      <c r="F188" s="455" t="s">
        <v>355</v>
      </c>
      <c r="G188" s="455" t="s">
        <v>342</v>
      </c>
      <c r="H188" s="455">
        <v>1</v>
      </c>
      <c r="I188" s="455" t="s">
        <v>268</v>
      </c>
      <c r="J188" s="456">
        <v>39114</v>
      </c>
      <c r="K188" s="457">
        <v>-0.85413170000000005</v>
      </c>
      <c r="L188" s="458">
        <f t="shared" si="7"/>
        <v>-2.3391316999999998</v>
      </c>
      <c r="M188" s="459">
        <v>10.1684114</v>
      </c>
      <c r="N188" s="460">
        <v>11.1880846</v>
      </c>
      <c r="O188" s="461">
        <v>10.422484900000001</v>
      </c>
      <c r="P188" s="462">
        <v>9.0012921000000006</v>
      </c>
      <c r="Q188" s="460">
        <v>662.17</v>
      </c>
      <c r="R188" s="461">
        <v>598.67999999999995</v>
      </c>
      <c r="S188" s="461">
        <v>566.14</v>
      </c>
      <c r="T188" s="462">
        <v>304.43</v>
      </c>
      <c r="U188" s="463" t="s">
        <v>712</v>
      </c>
    </row>
    <row r="189" spans="2:21" s="425" customFormat="1" ht="12">
      <c r="B189" s="451">
        <v>8</v>
      </c>
      <c r="C189" s="452" t="s">
        <v>89</v>
      </c>
      <c r="D189" s="453">
        <v>1.4849999999999999</v>
      </c>
      <c r="E189" s="454" t="s">
        <v>713</v>
      </c>
      <c r="F189" s="455" t="s">
        <v>355</v>
      </c>
      <c r="G189" s="455" t="s">
        <v>328</v>
      </c>
      <c r="H189" s="455">
        <v>3</v>
      </c>
      <c r="I189" s="455" t="s">
        <v>268</v>
      </c>
      <c r="J189" s="456">
        <v>39114</v>
      </c>
      <c r="K189" s="457">
        <v>7.8875102999999998</v>
      </c>
      <c r="L189" s="458">
        <f t="shared" si="7"/>
        <v>6.4025102999999994</v>
      </c>
      <c r="M189" s="459">
        <v>9.2240053999999994</v>
      </c>
      <c r="N189" s="460">
        <v>8.1425140999999996</v>
      </c>
      <c r="O189" s="461">
        <v>5.9198329999999997</v>
      </c>
      <c r="P189" s="462">
        <v>7.1598163000000001</v>
      </c>
      <c r="Q189" s="460">
        <v>600.66999999999996</v>
      </c>
      <c r="R189" s="461">
        <v>435.71</v>
      </c>
      <c r="S189" s="461">
        <v>321.56</v>
      </c>
      <c r="T189" s="462">
        <v>242.15</v>
      </c>
      <c r="U189" s="463" t="s">
        <v>714</v>
      </c>
    </row>
    <row r="190" spans="2:21" s="425" customFormat="1" ht="12">
      <c r="B190" s="451">
        <v>8</v>
      </c>
      <c r="C190" s="452" t="s">
        <v>89</v>
      </c>
      <c r="D190" s="453">
        <v>1.4849999999999999</v>
      </c>
      <c r="E190" s="454" t="s">
        <v>715</v>
      </c>
      <c r="F190" s="455" t="s">
        <v>355</v>
      </c>
      <c r="G190" s="455" t="s">
        <v>338</v>
      </c>
      <c r="H190" s="455">
        <v>1</v>
      </c>
      <c r="I190" s="455" t="s">
        <v>268</v>
      </c>
      <c r="J190" s="456">
        <v>39114</v>
      </c>
      <c r="K190" s="457">
        <v>3.3205274999999999</v>
      </c>
      <c r="L190" s="458">
        <f t="shared" si="7"/>
        <v>1.8355275</v>
      </c>
      <c r="M190" s="459">
        <v>5.4546739000000004</v>
      </c>
      <c r="N190" s="460">
        <v>5.9141664</v>
      </c>
      <c r="O190" s="461">
        <v>4.4696984999999998</v>
      </c>
      <c r="P190" s="462">
        <v>5.0880082</v>
      </c>
      <c r="Q190" s="460">
        <v>355.21</v>
      </c>
      <c r="R190" s="461">
        <v>316.47000000000003</v>
      </c>
      <c r="S190" s="461">
        <v>242.79</v>
      </c>
      <c r="T190" s="462">
        <v>172.08</v>
      </c>
      <c r="U190" s="463" t="s">
        <v>716</v>
      </c>
    </row>
    <row r="191" spans="2:21" s="425" customFormat="1" ht="12">
      <c r="B191" s="451">
        <v>8</v>
      </c>
      <c r="C191" s="452" t="s">
        <v>89</v>
      </c>
      <c r="D191" s="453">
        <v>1.4849999999999999</v>
      </c>
      <c r="E191" s="454" t="s">
        <v>717</v>
      </c>
      <c r="F191" s="455" t="s">
        <v>355</v>
      </c>
      <c r="G191" s="455" t="s">
        <v>332</v>
      </c>
      <c r="H191" s="455">
        <v>4</v>
      </c>
      <c r="I191" s="455" t="s">
        <v>268</v>
      </c>
      <c r="J191" s="456">
        <v>39114</v>
      </c>
      <c r="K191" s="457">
        <v>7.0738591</v>
      </c>
      <c r="L191" s="458">
        <f t="shared" si="7"/>
        <v>5.5888591000000005</v>
      </c>
      <c r="M191" s="459">
        <v>3.9949140000000001</v>
      </c>
      <c r="N191" s="460">
        <v>3.7486101000000001</v>
      </c>
      <c r="O191" s="461">
        <v>3.2242801999999999</v>
      </c>
      <c r="P191" s="462">
        <v>4.8006102999999998</v>
      </c>
      <c r="Q191" s="460">
        <v>260.14999999999998</v>
      </c>
      <c r="R191" s="461">
        <v>200.59</v>
      </c>
      <c r="S191" s="461">
        <v>175.14</v>
      </c>
      <c r="T191" s="462">
        <v>162.36000000000001</v>
      </c>
      <c r="U191" s="463" t="s">
        <v>718</v>
      </c>
    </row>
    <row r="192" spans="2:21" s="425" customFormat="1" ht="12">
      <c r="B192" s="451">
        <v>8</v>
      </c>
      <c r="C192" s="452" t="s">
        <v>89</v>
      </c>
      <c r="D192" s="453">
        <v>1.4849999999999999</v>
      </c>
      <c r="E192" s="454" t="s">
        <v>719</v>
      </c>
      <c r="F192" s="455" t="s">
        <v>355</v>
      </c>
      <c r="G192" s="455" t="s">
        <v>371</v>
      </c>
      <c r="H192" s="455">
        <v>4</v>
      </c>
      <c r="I192" s="455" t="s">
        <v>268</v>
      </c>
      <c r="J192" s="456">
        <v>39114</v>
      </c>
      <c r="K192" s="457">
        <v>13.156065999999999</v>
      </c>
      <c r="L192" s="458">
        <f t="shared" si="7"/>
        <v>11.671066</v>
      </c>
      <c r="M192" s="459">
        <v>3.9532986999999999</v>
      </c>
      <c r="N192" s="460">
        <v>3.0554751000000002</v>
      </c>
      <c r="O192" s="461">
        <v>1.869324</v>
      </c>
      <c r="P192" s="462">
        <v>1.6894979000000001</v>
      </c>
      <c r="Q192" s="460">
        <v>257.44</v>
      </c>
      <c r="R192" s="461">
        <v>163.5</v>
      </c>
      <c r="S192" s="461">
        <v>101.54</v>
      </c>
      <c r="T192" s="462">
        <v>57.14</v>
      </c>
      <c r="U192" s="463" t="s">
        <v>720</v>
      </c>
    </row>
    <row r="193" spans="2:22" s="425" customFormat="1" ht="12">
      <c r="B193" s="451">
        <v>8</v>
      </c>
      <c r="C193" s="452" t="s">
        <v>89</v>
      </c>
      <c r="D193" s="453">
        <v>1.4849999999999999</v>
      </c>
      <c r="E193" s="454" t="s">
        <v>721</v>
      </c>
      <c r="F193" s="455" t="s">
        <v>355</v>
      </c>
      <c r="G193" s="455" t="s">
        <v>383</v>
      </c>
      <c r="H193" s="455">
        <v>4</v>
      </c>
      <c r="I193" s="455" t="s">
        <v>268</v>
      </c>
      <c r="J193" s="456">
        <v>39114</v>
      </c>
      <c r="K193" s="457">
        <v>10.796975400000001</v>
      </c>
      <c r="L193" s="458">
        <f t="shared" si="7"/>
        <v>9.3119754000000015</v>
      </c>
      <c r="M193" s="459">
        <v>2.7226533000000002</v>
      </c>
      <c r="N193" s="460">
        <v>2.9244728000000002</v>
      </c>
      <c r="O193" s="461">
        <v>1.9766528000000001</v>
      </c>
      <c r="P193" s="462">
        <v>2.8689529999999999</v>
      </c>
      <c r="Q193" s="460">
        <v>177.3</v>
      </c>
      <c r="R193" s="461">
        <v>156.49</v>
      </c>
      <c r="S193" s="461">
        <v>107.37</v>
      </c>
      <c r="T193" s="462">
        <v>97.03</v>
      </c>
      <c r="U193" s="463" t="s">
        <v>722</v>
      </c>
    </row>
    <row r="194" spans="2:22" s="425" customFormat="1" ht="12">
      <c r="B194" s="451">
        <v>8</v>
      </c>
      <c r="C194" s="452" t="s">
        <v>89</v>
      </c>
      <c r="D194" s="453">
        <v>1.4849999999999999</v>
      </c>
      <c r="E194" s="454" t="s">
        <v>723</v>
      </c>
      <c r="F194" s="455" t="s">
        <v>355</v>
      </c>
      <c r="G194" s="455" t="s">
        <v>396</v>
      </c>
      <c r="H194" s="455">
        <v>2</v>
      </c>
      <c r="I194" s="455" t="s">
        <v>268</v>
      </c>
      <c r="J194" s="456">
        <v>39114</v>
      </c>
      <c r="K194" s="457">
        <v>3.5053331000000001</v>
      </c>
      <c r="L194" s="458">
        <f t="shared" si="7"/>
        <v>2.0203331000000002</v>
      </c>
      <c r="M194" s="459">
        <v>2.0624905</v>
      </c>
      <c r="N194" s="460">
        <v>2.4298034999999998</v>
      </c>
      <c r="O194" s="461">
        <v>2.0674128000000001</v>
      </c>
      <c r="P194" s="462">
        <v>2.1785475000000001</v>
      </c>
      <c r="Q194" s="460">
        <v>134.31</v>
      </c>
      <c r="R194" s="461">
        <v>130.02000000000001</v>
      </c>
      <c r="S194" s="461">
        <v>112.3</v>
      </c>
      <c r="T194" s="462">
        <v>73.680000000000007</v>
      </c>
      <c r="U194" s="463" t="s">
        <v>724</v>
      </c>
    </row>
    <row r="195" spans="2:22" s="425" customFormat="1" ht="12">
      <c r="B195" s="451">
        <v>8</v>
      </c>
      <c r="C195" s="452" t="s">
        <v>89</v>
      </c>
      <c r="D195" s="453">
        <v>1.4849999999999999</v>
      </c>
      <c r="E195" s="454" t="s">
        <v>725</v>
      </c>
      <c r="F195" s="455" t="s">
        <v>355</v>
      </c>
      <c r="G195" s="455" t="s">
        <v>376</v>
      </c>
      <c r="H195" s="455">
        <v>3</v>
      </c>
      <c r="I195" s="455" t="s">
        <v>268</v>
      </c>
      <c r="J195" s="456">
        <v>39114</v>
      </c>
      <c r="K195" s="457">
        <v>7.3319698999999998</v>
      </c>
      <c r="L195" s="458">
        <f t="shared" si="7"/>
        <v>5.8469698999999995</v>
      </c>
      <c r="M195" s="459">
        <v>1.6424985999999999</v>
      </c>
      <c r="N195" s="460">
        <v>1.7093841000000001</v>
      </c>
      <c r="O195" s="461">
        <v>1.8538599</v>
      </c>
      <c r="P195" s="462">
        <v>1.6451463</v>
      </c>
      <c r="Q195" s="460">
        <v>106.96</v>
      </c>
      <c r="R195" s="461">
        <v>91.47</v>
      </c>
      <c r="S195" s="461">
        <v>100.7</v>
      </c>
      <c r="T195" s="462">
        <v>55.64</v>
      </c>
      <c r="U195" s="463" t="s">
        <v>726</v>
      </c>
    </row>
    <row r="196" spans="2:22" s="425" customFormat="1" ht="12">
      <c r="B196" s="451">
        <v>8</v>
      </c>
      <c r="C196" s="452" t="s">
        <v>89</v>
      </c>
      <c r="D196" s="453">
        <v>1.4849999999999999</v>
      </c>
      <c r="E196" s="454" t="s">
        <v>727</v>
      </c>
      <c r="F196" s="455" t="s">
        <v>355</v>
      </c>
      <c r="G196" s="455" t="s">
        <v>328</v>
      </c>
      <c r="H196" s="455">
        <v>4</v>
      </c>
      <c r="I196" s="455" t="s">
        <v>268</v>
      </c>
      <c r="J196" s="456">
        <v>39114</v>
      </c>
      <c r="K196" s="457">
        <v>9.7989526999999992</v>
      </c>
      <c r="L196" s="458">
        <f t="shared" si="7"/>
        <v>8.3139526999999998</v>
      </c>
      <c r="M196" s="459">
        <v>1.5087461</v>
      </c>
      <c r="N196" s="460">
        <v>1.573523</v>
      </c>
      <c r="O196" s="461">
        <v>1.7191006</v>
      </c>
      <c r="P196" s="462">
        <v>2.6545873000000002</v>
      </c>
      <c r="Q196" s="460">
        <v>98.25</v>
      </c>
      <c r="R196" s="461">
        <v>84.2</v>
      </c>
      <c r="S196" s="461">
        <v>93.38</v>
      </c>
      <c r="T196" s="462">
        <v>89.78</v>
      </c>
      <c r="U196" s="463" t="s">
        <v>728</v>
      </c>
    </row>
    <row r="197" spans="2:22" s="425" customFormat="1" ht="12">
      <c r="B197" s="451">
        <v>8</v>
      </c>
      <c r="C197" s="452" t="s">
        <v>89</v>
      </c>
      <c r="D197" s="453">
        <v>1.4849999999999999</v>
      </c>
      <c r="E197" s="454" t="s">
        <v>729</v>
      </c>
      <c r="F197" s="455" t="s">
        <v>355</v>
      </c>
      <c r="G197" s="455" t="s">
        <v>338</v>
      </c>
      <c r="H197" s="455">
        <v>2</v>
      </c>
      <c r="I197" s="455" t="s">
        <v>268</v>
      </c>
      <c r="J197" s="456">
        <v>39114</v>
      </c>
      <c r="K197" s="457">
        <v>1.6804051</v>
      </c>
      <c r="L197" s="458">
        <f t="shared" si="7"/>
        <v>0.19540510000000011</v>
      </c>
      <c r="M197" s="459">
        <v>1.4425608999999999</v>
      </c>
      <c r="N197" s="460">
        <v>1.7656347999999999</v>
      </c>
      <c r="O197" s="461">
        <v>3.1736534999999999</v>
      </c>
      <c r="P197" s="462">
        <v>3.7589405</v>
      </c>
      <c r="Q197" s="460">
        <v>93.94</v>
      </c>
      <c r="R197" s="461">
        <v>94.48</v>
      </c>
      <c r="S197" s="461">
        <v>172.39</v>
      </c>
      <c r="T197" s="462">
        <v>127.13</v>
      </c>
      <c r="U197" s="463" t="s">
        <v>730</v>
      </c>
    </row>
    <row r="198" spans="2:22" s="425" customFormat="1" ht="12">
      <c r="B198" s="464">
        <v>8</v>
      </c>
      <c r="C198" s="465" t="s">
        <v>89</v>
      </c>
      <c r="D198" s="466">
        <v>1.4849999999999999</v>
      </c>
      <c r="E198" s="467" t="s">
        <v>731</v>
      </c>
      <c r="F198" s="468" t="s">
        <v>355</v>
      </c>
      <c r="G198" s="468" t="s">
        <v>348</v>
      </c>
      <c r="H198" s="468">
        <v>3</v>
      </c>
      <c r="I198" s="468" t="s">
        <v>268</v>
      </c>
      <c r="J198" s="469">
        <v>39114</v>
      </c>
      <c r="K198" s="470">
        <v>5.0278197000000002</v>
      </c>
      <c r="L198" s="471">
        <f t="shared" si="7"/>
        <v>3.5428197000000003</v>
      </c>
      <c r="M198" s="472">
        <v>1.1004248999999999</v>
      </c>
      <c r="N198" s="473">
        <v>0.92729459999999997</v>
      </c>
      <c r="O198" s="474">
        <v>0.79750949999999998</v>
      </c>
      <c r="P198" s="475">
        <v>0.90477129999999995</v>
      </c>
      <c r="Q198" s="473">
        <v>71.66</v>
      </c>
      <c r="R198" s="474">
        <v>49.62</v>
      </c>
      <c r="S198" s="474">
        <v>43.32</v>
      </c>
      <c r="T198" s="475">
        <v>30.6</v>
      </c>
      <c r="U198" s="476" t="s">
        <v>732</v>
      </c>
    </row>
    <row r="199" spans="2:22" s="425" customFormat="1" ht="12">
      <c r="B199" s="438">
        <v>9</v>
      </c>
      <c r="C199" s="439" t="s">
        <v>155</v>
      </c>
      <c r="D199" s="440">
        <v>1.375</v>
      </c>
      <c r="E199" s="441" t="s">
        <v>733</v>
      </c>
      <c r="F199" s="442" t="s">
        <v>463</v>
      </c>
      <c r="G199" s="442" t="s">
        <v>338</v>
      </c>
      <c r="H199" s="442">
        <v>1</v>
      </c>
      <c r="I199" s="442" t="s">
        <v>268</v>
      </c>
      <c r="J199" s="443">
        <v>42644</v>
      </c>
      <c r="K199" s="444">
        <v>-8.0732499999999999E-2</v>
      </c>
      <c r="L199" s="445">
        <f t="shared" si="7"/>
        <v>-1.4557325000000001</v>
      </c>
      <c r="M199" s="446">
        <v>40.406540100000001</v>
      </c>
      <c r="N199" s="447">
        <v>47.679526699999997</v>
      </c>
      <c r="O199" s="448">
        <v>54.003253200000003</v>
      </c>
      <c r="P199" s="449">
        <v>43.764705900000003</v>
      </c>
      <c r="Q199" s="447">
        <v>564.94000000000005</v>
      </c>
      <c r="R199" s="448">
        <v>269.17</v>
      </c>
      <c r="S199" s="448">
        <v>89.64</v>
      </c>
      <c r="T199" s="449">
        <v>1.86</v>
      </c>
      <c r="U199" s="450" t="s">
        <v>734</v>
      </c>
    </row>
    <row r="200" spans="2:22" s="425" customFormat="1" ht="12">
      <c r="B200" s="451">
        <v>9</v>
      </c>
      <c r="C200" s="452" t="s">
        <v>155</v>
      </c>
      <c r="D200" s="453">
        <v>1.375</v>
      </c>
      <c r="E200" s="454" t="s">
        <v>735</v>
      </c>
      <c r="F200" s="455" t="s">
        <v>463</v>
      </c>
      <c r="G200" s="455" t="s">
        <v>442</v>
      </c>
      <c r="H200" s="455">
        <v>3</v>
      </c>
      <c r="I200" s="455" t="s">
        <v>268</v>
      </c>
      <c r="J200" s="456">
        <v>42644</v>
      </c>
      <c r="K200" s="457">
        <v>22.034272900000001</v>
      </c>
      <c r="L200" s="458">
        <f t="shared" si="7"/>
        <v>20.659272900000001</v>
      </c>
      <c r="M200" s="459">
        <v>21.9977971</v>
      </c>
      <c r="N200" s="460">
        <v>17.7117653</v>
      </c>
      <c r="O200" s="461">
        <v>13.2658594</v>
      </c>
      <c r="P200" s="462">
        <v>14.588235299999999</v>
      </c>
      <c r="Q200" s="460">
        <v>307.56</v>
      </c>
      <c r="R200" s="461">
        <v>99.99</v>
      </c>
      <c r="S200" s="461">
        <v>22.02</v>
      </c>
      <c r="T200" s="462">
        <v>0.62</v>
      </c>
      <c r="U200" s="463" t="s">
        <v>736</v>
      </c>
      <c r="V200" s="522"/>
    </row>
    <row r="201" spans="2:22" s="425" customFormat="1" ht="12">
      <c r="B201" s="451">
        <v>9</v>
      </c>
      <c r="C201" s="452" t="s">
        <v>155</v>
      </c>
      <c r="D201" s="453">
        <v>1.375</v>
      </c>
      <c r="E201" s="454" t="s">
        <v>737</v>
      </c>
      <c r="F201" s="455" t="s">
        <v>463</v>
      </c>
      <c r="G201" s="455" t="s">
        <v>424</v>
      </c>
      <c r="H201" s="455">
        <v>1</v>
      </c>
      <c r="I201" s="455" t="s">
        <v>268</v>
      </c>
      <c r="J201" s="456">
        <v>42644</v>
      </c>
      <c r="K201" s="457">
        <v>4.7735934000000002</v>
      </c>
      <c r="L201" s="458">
        <f t="shared" si="7"/>
        <v>3.3985934000000002</v>
      </c>
      <c r="M201" s="459">
        <v>14.2682421</v>
      </c>
      <c r="N201" s="460">
        <v>12.9025401</v>
      </c>
      <c r="O201" s="461">
        <v>12.217603499999999</v>
      </c>
      <c r="P201" s="462">
        <v>8.2352941000000008</v>
      </c>
      <c r="Q201" s="460">
        <v>199.49</v>
      </c>
      <c r="R201" s="461">
        <v>72.84</v>
      </c>
      <c r="S201" s="461">
        <v>20.28</v>
      </c>
      <c r="T201" s="462">
        <v>0.35</v>
      </c>
      <c r="U201" s="463" t="s">
        <v>738</v>
      </c>
      <c r="V201" s="522"/>
    </row>
    <row r="202" spans="2:22" s="425" customFormat="1" ht="12">
      <c r="B202" s="451">
        <v>9</v>
      </c>
      <c r="C202" s="452" t="s">
        <v>155</v>
      </c>
      <c r="D202" s="453">
        <v>1.375</v>
      </c>
      <c r="E202" s="454" t="s">
        <v>739</v>
      </c>
      <c r="F202" s="455" t="s">
        <v>463</v>
      </c>
      <c r="G202" s="455" t="s">
        <v>328</v>
      </c>
      <c r="H202" s="455">
        <v>3</v>
      </c>
      <c r="I202" s="455" t="s">
        <v>268</v>
      </c>
      <c r="J202" s="456">
        <v>42644</v>
      </c>
      <c r="K202" s="457">
        <v>7.6802025</v>
      </c>
      <c r="L202" s="458">
        <f t="shared" si="7"/>
        <v>6.3052025</v>
      </c>
      <c r="M202" s="459">
        <v>7.2617906999999997</v>
      </c>
      <c r="N202" s="460">
        <v>7.4591703000000003</v>
      </c>
      <c r="O202" s="461">
        <v>9.3861076000000008</v>
      </c>
      <c r="P202" s="462">
        <v>12.7058824</v>
      </c>
      <c r="Q202" s="460">
        <v>101.53</v>
      </c>
      <c r="R202" s="461">
        <v>42.11</v>
      </c>
      <c r="S202" s="461">
        <v>15.58</v>
      </c>
      <c r="T202" s="462">
        <v>0.54</v>
      </c>
      <c r="U202" s="463" t="s">
        <v>740</v>
      </c>
      <c r="V202" s="522"/>
    </row>
    <row r="203" spans="2:22" s="425" customFormat="1" ht="12">
      <c r="B203" s="451">
        <v>9</v>
      </c>
      <c r="C203" s="452" t="s">
        <v>155</v>
      </c>
      <c r="D203" s="453">
        <v>1.375</v>
      </c>
      <c r="E203" s="454" t="s">
        <v>741</v>
      </c>
      <c r="F203" s="455" t="s">
        <v>463</v>
      </c>
      <c r="G203" s="455" t="s">
        <v>424</v>
      </c>
      <c r="H203" s="455">
        <v>2</v>
      </c>
      <c r="I203" s="455" t="s">
        <v>268</v>
      </c>
      <c r="J203" s="456">
        <v>42644</v>
      </c>
      <c r="K203" s="457">
        <v>1.5722863</v>
      </c>
      <c r="L203" s="458">
        <f t="shared" si="7"/>
        <v>0.19728630000000003</v>
      </c>
      <c r="M203" s="459">
        <v>6.9556696999999996</v>
      </c>
      <c r="N203" s="460">
        <v>6.4388706000000004</v>
      </c>
      <c r="O203" s="461">
        <v>5.9702392</v>
      </c>
      <c r="P203" s="462">
        <v>12.941176499999999</v>
      </c>
      <c r="Q203" s="460">
        <v>97.25</v>
      </c>
      <c r="R203" s="461">
        <v>36.35</v>
      </c>
      <c r="S203" s="461">
        <v>9.91</v>
      </c>
      <c r="T203" s="462">
        <v>0.55000000000000004</v>
      </c>
      <c r="U203" s="463" t="s">
        <v>742</v>
      </c>
      <c r="V203" s="522"/>
    </row>
    <row r="204" spans="2:22" s="425" customFormat="1" ht="12">
      <c r="B204" s="451">
        <v>9</v>
      </c>
      <c r="C204" s="452" t="s">
        <v>155</v>
      </c>
      <c r="D204" s="453">
        <v>1.375</v>
      </c>
      <c r="E204" s="454" t="s">
        <v>743</v>
      </c>
      <c r="F204" s="455" t="s">
        <v>463</v>
      </c>
      <c r="G204" s="455" t="s">
        <v>371</v>
      </c>
      <c r="H204" s="455">
        <v>4</v>
      </c>
      <c r="I204" s="455" t="s">
        <v>268</v>
      </c>
      <c r="J204" s="456">
        <v>42644</v>
      </c>
      <c r="K204" s="457">
        <v>16.795008899999999</v>
      </c>
      <c r="L204" s="458">
        <f t="shared" si="7"/>
        <v>15.420008899999999</v>
      </c>
      <c r="M204" s="459">
        <v>5.7075829000000002</v>
      </c>
      <c r="N204" s="460">
        <v>4.5594643000000001</v>
      </c>
      <c r="O204" s="461">
        <v>4.0725344999999997</v>
      </c>
      <c r="P204" s="462">
        <v>4.9411765000000001</v>
      </c>
      <c r="Q204" s="460">
        <v>79.8</v>
      </c>
      <c r="R204" s="461">
        <v>25.74</v>
      </c>
      <c r="S204" s="461">
        <v>6.76</v>
      </c>
      <c r="T204" s="462">
        <v>0.21</v>
      </c>
      <c r="U204" s="463" t="s">
        <v>744</v>
      </c>
      <c r="V204" s="522"/>
    </row>
    <row r="205" spans="2:22" s="425" customFormat="1" ht="12">
      <c r="B205" s="451">
        <v>9</v>
      </c>
      <c r="C205" s="452" t="s">
        <v>155</v>
      </c>
      <c r="D205" s="453">
        <v>1.375</v>
      </c>
      <c r="E205" s="454" t="s">
        <v>745</v>
      </c>
      <c r="F205" s="455" t="s">
        <v>463</v>
      </c>
      <c r="G205" s="455" t="s">
        <v>338</v>
      </c>
      <c r="H205" s="455">
        <v>1</v>
      </c>
      <c r="I205" s="455" t="s">
        <v>268</v>
      </c>
      <c r="J205" s="456">
        <v>43191</v>
      </c>
      <c r="K205" s="457">
        <v>-0.50592400000000004</v>
      </c>
      <c r="L205" s="458">
        <f t="shared" si="7"/>
        <v>-1.880924</v>
      </c>
      <c r="M205" s="459">
        <v>2.1707410999999999</v>
      </c>
      <c r="N205" s="460">
        <v>2.2283629</v>
      </c>
      <c r="O205" s="461">
        <v>0.1927827</v>
      </c>
      <c r="P205" s="462" t="s">
        <v>268</v>
      </c>
      <c r="Q205" s="460">
        <v>30.35</v>
      </c>
      <c r="R205" s="461">
        <v>12.58</v>
      </c>
      <c r="S205" s="461">
        <v>0.32</v>
      </c>
      <c r="T205" s="462" t="s">
        <v>268</v>
      </c>
      <c r="U205" s="463" t="s">
        <v>746</v>
      </c>
      <c r="V205" s="522"/>
    </row>
    <row r="206" spans="2:22" s="425" customFormat="1" ht="12">
      <c r="B206" s="464">
        <v>9</v>
      </c>
      <c r="C206" s="465" t="s">
        <v>155</v>
      </c>
      <c r="D206" s="466">
        <v>1.375</v>
      </c>
      <c r="E206" s="467" t="s">
        <v>747</v>
      </c>
      <c r="F206" s="468" t="s">
        <v>463</v>
      </c>
      <c r="G206" s="468" t="s">
        <v>342</v>
      </c>
      <c r="H206" s="468">
        <v>1</v>
      </c>
      <c r="I206" s="468" t="s">
        <v>268</v>
      </c>
      <c r="J206" s="469">
        <v>42644</v>
      </c>
      <c r="K206" s="470">
        <v>-1.201681</v>
      </c>
      <c r="L206" s="471">
        <f t="shared" si="7"/>
        <v>-2.5766809999999998</v>
      </c>
      <c r="M206" s="472">
        <v>1.2316362999999999</v>
      </c>
      <c r="N206" s="473">
        <v>1.0202997</v>
      </c>
      <c r="O206" s="474">
        <v>0.89161999999999997</v>
      </c>
      <c r="P206" s="475">
        <v>2.8235294</v>
      </c>
      <c r="Q206" s="473">
        <v>17.22</v>
      </c>
      <c r="R206" s="474">
        <v>5.76</v>
      </c>
      <c r="S206" s="474">
        <v>1.48</v>
      </c>
      <c r="T206" s="475">
        <v>0.12</v>
      </c>
      <c r="U206" s="476" t="s">
        <v>748</v>
      </c>
    </row>
    <row r="207" spans="2:22" s="425" customFormat="1" ht="12">
      <c r="B207" s="438">
        <v>10</v>
      </c>
      <c r="C207" s="439" t="s">
        <v>276</v>
      </c>
      <c r="D207" s="440">
        <v>1.32</v>
      </c>
      <c r="E207" s="441" t="s">
        <v>749</v>
      </c>
      <c r="F207" s="442" t="s">
        <v>750</v>
      </c>
      <c r="G207" s="442" t="s">
        <v>268</v>
      </c>
      <c r="H207" s="442" t="s">
        <v>268</v>
      </c>
      <c r="I207" s="442" t="s">
        <v>268</v>
      </c>
      <c r="J207" s="443">
        <v>39041</v>
      </c>
      <c r="K207" s="444">
        <v>9.3697756999999999</v>
      </c>
      <c r="L207" s="445">
        <f t="shared" si="7"/>
        <v>8.0497756999999996</v>
      </c>
      <c r="M207" s="446">
        <v>20.658072399999998</v>
      </c>
      <c r="N207" s="447">
        <v>21.298697000000001</v>
      </c>
      <c r="O207" s="448">
        <v>14.0669068</v>
      </c>
      <c r="P207" s="449">
        <v>17.610202000000001</v>
      </c>
      <c r="Q207" s="447">
        <v>3871.55</v>
      </c>
      <c r="R207" s="448">
        <v>3330.26</v>
      </c>
      <c r="S207" s="448">
        <v>1744.16</v>
      </c>
      <c r="T207" s="449">
        <v>1154.31</v>
      </c>
      <c r="U207" s="450" t="s">
        <v>751</v>
      </c>
    </row>
    <row r="208" spans="2:22" s="425" customFormat="1" ht="12">
      <c r="B208" s="451">
        <v>10</v>
      </c>
      <c r="C208" s="452" t="s">
        <v>276</v>
      </c>
      <c r="D208" s="453">
        <v>1.32</v>
      </c>
      <c r="E208" s="454" t="s">
        <v>752</v>
      </c>
      <c r="F208" s="455" t="s">
        <v>750</v>
      </c>
      <c r="G208" s="455" t="s">
        <v>268</v>
      </c>
      <c r="H208" s="455" t="s">
        <v>268</v>
      </c>
      <c r="I208" s="455" t="s">
        <v>268</v>
      </c>
      <c r="J208" s="456">
        <v>39041</v>
      </c>
      <c r="K208" s="457">
        <v>14.760006199999999</v>
      </c>
      <c r="L208" s="458">
        <f t="shared" si="7"/>
        <v>13.440006199999999</v>
      </c>
      <c r="M208" s="459">
        <v>20.645746500000001</v>
      </c>
      <c r="N208" s="460">
        <v>16.585017400000002</v>
      </c>
      <c r="O208" s="461">
        <v>11.6191347</v>
      </c>
      <c r="P208" s="462">
        <v>14.8499263</v>
      </c>
      <c r="Q208" s="460">
        <v>3869.24</v>
      </c>
      <c r="R208" s="461">
        <v>2593.23</v>
      </c>
      <c r="S208" s="461">
        <v>1440.66</v>
      </c>
      <c r="T208" s="462">
        <v>973.38</v>
      </c>
      <c r="U208" s="463" t="s">
        <v>753</v>
      </c>
    </row>
    <row r="209" spans="2:21" s="425" customFormat="1" ht="12">
      <c r="B209" s="451">
        <v>10</v>
      </c>
      <c r="C209" s="452" t="s">
        <v>276</v>
      </c>
      <c r="D209" s="453">
        <v>1.32</v>
      </c>
      <c r="E209" s="454" t="s">
        <v>754</v>
      </c>
      <c r="F209" s="455" t="s">
        <v>355</v>
      </c>
      <c r="G209" s="455" t="s">
        <v>352</v>
      </c>
      <c r="H209" s="455">
        <v>1</v>
      </c>
      <c r="I209" s="455" t="s">
        <v>268</v>
      </c>
      <c r="J209" s="456">
        <v>43009</v>
      </c>
      <c r="K209" s="457">
        <v>0.55049999999999999</v>
      </c>
      <c r="L209" s="458">
        <f t="shared" si="7"/>
        <v>-0.76950000000000007</v>
      </c>
      <c r="M209" s="459">
        <v>19.237771500000001</v>
      </c>
      <c r="N209" s="460">
        <v>15.7151646</v>
      </c>
      <c r="O209" s="461">
        <v>18.975919900000001</v>
      </c>
      <c r="P209" s="462" t="s">
        <v>268</v>
      </c>
      <c r="Q209" s="460">
        <v>3605.37</v>
      </c>
      <c r="R209" s="461">
        <v>2457.2199999999998</v>
      </c>
      <c r="S209" s="461">
        <v>2352.83</v>
      </c>
      <c r="T209" s="462" t="s">
        <v>268</v>
      </c>
      <c r="U209" s="463" t="s">
        <v>755</v>
      </c>
    </row>
    <row r="210" spans="2:21" s="425" customFormat="1" ht="12">
      <c r="B210" s="451">
        <v>10</v>
      </c>
      <c r="C210" s="452" t="s">
        <v>276</v>
      </c>
      <c r="D210" s="453">
        <v>1.32</v>
      </c>
      <c r="E210" s="454" t="s">
        <v>756</v>
      </c>
      <c r="F210" s="455" t="s">
        <v>750</v>
      </c>
      <c r="G210" s="455" t="s">
        <v>268</v>
      </c>
      <c r="H210" s="455" t="s">
        <v>268</v>
      </c>
      <c r="I210" s="455" t="s">
        <v>268</v>
      </c>
      <c r="J210" s="456">
        <v>39041</v>
      </c>
      <c r="K210" s="457">
        <v>0.1118846</v>
      </c>
      <c r="L210" s="458">
        <f t="shared" si="7"/>
        <v>-1.2081154000000001</v>
      </c>
      <c r="M210" s="459">
        <v>13.260481</v>
      </c>
      <c r="N210" s="460">
        <v>16.469770400000002</v>
      </c>
      <c r="O210" s="461">
        <v>25.802340999999998</v>
      </c>
      <c r="P210" s="462">
        <v>34.662795699999997</v>
      </c>
      <c r="Q210" s="460">
        <v>2485.16</v>
      </c>
      <c r="R210" s="461">
        <v>2575.21</v>
      </c>
      <c r="S210" s="461">
        <v>3199.24</v>
      </c>
      <c r="T210" s="462">
        <v>2272.0700000000002</v>
      </c>
      <c r="U210" s="463" t="s">
        <v>757</v>
      </c>
    </row>
    <row r="211" spans="2:21" s="425" customFormat="1" ht="12">
      <c r="B211" s="451">
        <v>10</v>
      </c>
      <c r="C211" s="452" t="s">
        <v>276</v>
      </c>
      <c r="D211" s="453">
        <v>1.32</v>
      </c>
      <c r="E211" s="454" t="s">
        <v>758</v>
      </c>
      <c r="F211" s="455" t="s">
        <v>750</v>
      </c>
      <c r="G211" s="455" t="s">
        <v>268</v>
      </c>
      <c r="H211" s="455" t="s">
        <v>268</v>
      </c>
      <c r="I211" s="455" t="s">
        <v>268</v>
      </c>
      <c r="J211" s="456">
        <v>39041</v>
      </c>
      <c r="K211" s="457">
        <v>2.7081354000000002</v>
      </c>
      <c r="L211" s="458">
        <f t="shared" si="7"/>
        <v>1.3881354000000001</v>
      </c>
      <c r="M211" s="459">
        <v>11.4164057</v>
      </c>
      <c r="N211" s="460">
        <v>10.2951654</v>
      </c>
      <c r="O211" s="461">
        <v>10.069497399999999</v>
      </c>
      <c r="P211" s="462">
        <v>9.1675082999999997</v>
      </c>
      <c r="Q211" s="460">
        <v>2139.56</v>
      </c>
      <c r="R211" s="461">
        <v>1609.75</v>
      </c>
      <c r="S211" s="461">
        <v>1248.52</v>
      </c>
      <c r="T211" s="462">
        <v>600.91</v>
      </c>
      <c r="U211" s="463" t="s">
        <v>759</v>
      </c>
    </row>
    <row r="212" spans="2:21" s="425" customFormat="1" ht="12">
      <c r="B212" s="451">
        <v>10</v>
      </c>
      <c r="C212" s="452" t="s">
        <v>276</v>
      </c>
      <c r="D212" s="453">
        <v>1.32</v>
      </c>
      <c r="E212" s="454" t="s">
        <v>760</v>
      </c>
      <c r="F212" s="455" t="s">
        <v>750</v>
      </c>
      <c r="G212" s="455" t="s">
        <v>268</v>
      </c>
      <c r="H212" s="455" t="s">
        <v>268</v>
      </c>
      <c r="I212" s="455" t="s">
        <v>268</v>
      </c>
      <c r="J212" s="456">
        <v>39041</v>
      </c>
      <c r="K212" s="457">
        <v>6.2084092999999996</v>
      </c>
      <c r="L212" s="458">
        <f t="shared" si="7"/>
        <v>4.8884092999999993</v>
      </c>
      <c r="M212" s="459">
        <v>3.7393215999999998</v>
      </c>
      <c r="N212" s="460">
        <v>3.7574874999999999</v>
      </c>
      <c r="O212" s="461">
        <v>5.1014474999999999</v>
      </c>
      <c r="P212" s="462">
        <v>7.0810919999999999</v>
      </c>
      <c r="Q212" s="460">
        <v>700.79</v>
      </c>
      <c r="R212" s="461">
        <v>587.52</v>
      </c>
      <c r="S212" s="461">
        <v>632.53</v>
      </c>
      <c r="T212" s="462">
        <v>464.15</v>
      </c>
      <c r="U212" s="463" t="s">
        <v>761</v>
      </c>
    </row>
    <row r="213" spans="2:21" s="425" customFormat="1" ht="12">
      <c r="B213" s="451">
        <v>10</v>
      </c>
      <c r="C213" s="452" t="s">
        <v>276</v>
      </c>
      <c r="D213" s="453">
        <v>1.32</v>
      </c>
      <c r="E213" s="454" t="s">
        <v>762</v>
      </c>
      <c r="F213" s="455" t="s">
        <v>750</v>
      </c>
      <c r="G213" s="455" t="s">
        <v>268</v>
      </c>
      <c r="H213" s="455" t="s">
        <v>268</v>
      </c>
      <c r="I213" s="455" t="s">
        <v>268</v>
      </c>
      <c r="J213" s="456">
        <v>39041</v>
      </c>
      <c r="K213" s="457">
        <v>3.108511</v>
      </c>
      <c r="L213" s="458">
        <f t="shared" si="7"/>
        <v>1.788511</v>
      </c>
      <c r="M213" s="459">
        <v>3.5528331</v>
      </c>
      <c r="N213" s="460">
        <v>5.4171851999999996</v>
      </c>
      <c r="O213" s="461">
        <v>5.0960438000000003</v>
      </c>
      <c r="P213" s="462">
        <v>6.6635340999999997</v>
      </c>
      <c r="Q213" s="460">
        <v>665.84</v>
      </c>
      <c r="R213" s="461">
        <v>847.03</v>
      </c>
      <c r="S213" s="461">
        <v>631.86</v>
      </c>
      <c r="T213" s="462">
        <v>436.78</v>
      </c>
      <c r="U213" s="463" t="s">
        <v>763</v>
      </c>
    </row>
    <row r="214" spans="2:21" s="425" customFormat="1" ht="12">
      <c r="B214" s="451">
        <v>10</v>
      </c>
      <c r="C214" s="452" t="s">
        <v>276</v>
      </c>
      <c r="D214" s="453">
        <v>1.32</v>
      </c>
      <c r="E214" s="454" t="s">
        <v>764</v>
      </c>
      <c r="F214" s="455" t="s">
        <v>750</v>
      </c>
      <c r="G214" s="455" t="s">
        <v>268</v>
      </c>
      <c r="H214" s="455" t="s">
        <v>268</v>
      </c>
      <c r="I214" s="455" t="s">
        <v>268</v>
      </c>
      <c r="J214" s="456">
        <v>39041</v>
      </c>
      <c r="K214" s="457">
        <v>7.5870328000000002</v>
      </c>
      <c r="L214" s="458">
        <f t="shared" si="7"/>
        <v>6.2670328</v>
      </c>
      <c r="M214" s="459">
        <v>3.2547182000000001</v>
      </c>
      <c r="N214" s="460">
        <v>5.1891854999999998</v>
      </c>
      <c r="O214" s="461">
        <v>4.5720511999999998</v>
      </c>
      <c r="P214" s="462">
        <v>5.0398335000000003</v>
      </c>
      <c r="Q214" s="460">
        <v>609.97</v>
      </c>
      <c r="R214" s="461">
        <v>811.38</v>
      </c>
      <c r="S214" s="461">
        <v>566.89</v>
      </c>
      <c r="T214" s="462">
        <v>330.35</v>
      </c>
      <c r="U214" s="463" t="s">
        <v>765</v>
      </c>
    </row>
    <row r="215" spans="2:21" s="425" customFormat="1" ht="12">
      <c r="B215" s="451">
        <v>10</v>
      </c>
      <c r="C215" s="452" t="s">
        <v>276</v>
      </c>
      <c r="D215" s="453">
        <v>1.32</v>
      </c>
      <c r="E215" s="454" t="s">
        <v>766</v>
      </c>
      <c r="F215" s="455" t="s">
        <v>750</v>
      </c>
      <c r="G215" s="455" t="s">
        <v>268</v>
      </c>
      <c r="H215" s="455" t="s">
        <v>268</v>
      </c>
      <c r="I215" s="455" t="s">
        <v>268</v>
      </c>
      <c r="J215" s="456">
        <v>39041</v>
      </c>
      <c r="K215" s="457">
        <v>8.1341801</v>
      </c>
      <c r="L215" s="458">
        <f t="shared" si="7"/>
        <v>6.8141800999999997</v>
      </c>
      <c r="M215" s="459">
        <v>2.6131871000000002</v>
      </c>
      <c r="N215" s="460">
        <v>3.9274160999999999</v>
      </c>
      <c r="O215" s="461">
        <v>3.2803372999999998</v>
      </c>
      <c r="P215" s="462">
        <v>3.3427514</v>
      </c>
      <c r="Q215" s="460">
        <v>489.74</v>
      </c>
      <c r="R215" s="461">
        <v>614.09</v>
      </c>
      <c r="S215" s="461">
        <v>406.73</v>
      </c>
      <c r="T215" s="462">
        <v>219.11</v>
      </c>
      <c r="U215" s="463" t="s">
        <v>767</v>
      </c>
    </row>
    <row r="216" spans="2:21" s="425" customFormat="1" ht="12">
      <c r="B216" s="464">
        <v>10</v>
      </c>
      <c r="C216" s="465" t="s">
        <v>276</v>
      </c>
      <c r="D216" s="466">
        <v>1.32</v>
      </c>
      <c r="E216" s="467" t="s">
        <v>768</v>
      </c>
      <c r="F216" s="468" t="s">
        <v>750</v>
      </c>
      <c r="G216" s="468" t="s">
        <v>268</v>
      </c>
      <c r="H216" s="468" t="s">
        <v>268</v>
      </c>
      <c r="I216" s="468" t="s">
        <v>268</v>
      </c>
      <c r="J216" s="469">
        <v>39041</v>
      </c>
      <c r="K216" s="470">
        <v>5.3737953999999997</v>
      </c>
      <c r="L216" s="471">
        <f t="shared" ref="L216:L247" si="8">K216-D216</f>
        <v>4.0537953999999994</v>
      </c>
      <c r="M216" s="472">
        <v>1.6214630000000001</v>
      </c>
      <c r="N216" s="473">
        <v>1.3449108999999999</v>
      </c>
      <c r="O216" s="474">
        <v>1.4163205000000001</v>
      </c>
      <c r="P216" s="475">
        <v>1.5823567000000001</v>
      </c>
      <c r="Q216" s="473">
        <v>303.88</v>
      </c>
      <c r="R216" s="474">
        <v>210.29</v>
      </c>
      <c r="S216" s="474">
        <v>175.61</v>
      </c>
      <c r="T216" s="475">
        <v>103.72</v>
      </c>
      <c r="U216" s="476" t="s">
        <v>769</v>
      </c>
    </row>
    <row r="217" spans="2:21" s="425" customFormat="1" ht="12">
      <c r="B217" s="438">
        <v>11</v>
      </c>
      <c r="C217" s="439" t="s">
        <v>180</v>
      </c>
      <c r="D217" s="440">
        <v>2.2000000000000002</v>
      </c>
      <c r="E217" s="441" t="s">
        <v>770</v>
      </c>
      <c r="F217" s="442" t="s">
        <v>399</v>
      </c>
      <c r="G217" s="442" t="s">
        <v>352</v>
      </c>
      <c r="H217" s="442">
        <v>1</v>
      </c>
      <c r="I217" s="442">
        <v>1</v>
      </c>
      <c r="J217" s="443">
        <v>39814</v>
      </c>
      <c r="K217" s="444">
        <v>-7.7758000000000002E-3</v>
      </c>
      <c r="L217" s="445">
        <f t="shared" si="8"/>
        <v>-2.2077758000000003</v>
      </c>
      <c r="M217" s="446">
        <v>30.850520899999999</v>
      </c>
      <c r="N217" s="447">
        <v>37.975922599999997</v>
      </c>
      <c r="O217" s="448">
        <v>44.109678500000001</v>
      </c>
      <c r="P217" s="449">
        <v>38.778887300000001</v>
      </c>
      <c r="Q217" s="447">
        <v>308.27999999999997</v>
      </c>
      <c r="R217" s="448">
        <v>259.93</v>
      </c>
      <c r="S217" s="448">
        <v>229.56</v>
      </c>
      <c r="T217" s="449">
        <v>135.91999999999999</v>
      </c>
      <c r="U217" s="450" t="s">
        <v>771</v>
      </c>
    </row>
    <row r="218" spans="2:21" s="425" customFormat="1" ht="12">
      <c r="B218" s="451">
        <v>11</v>
      </c>
      <c r="C218" s="452" t="s">
        <v>180</v>
      </c>
      <c r="D218" s="453">
        <v>2.2000000000000002</v>
      </c>
      <c r="E218" s="454" t="s">
        <v>772</v>
      </c>
      <c r="F218" s="455" t="s">
        <v>399</v>
      </c>
      <c r="G218" s="455" t="s">
        <v>332</v>
      </c>
      <c r="H218" s="455">
        <v>4</v>
      </c>
      <c r="I218" s="455">
        <v>1</v>
      </c>
      <c r="J218" s="456">
        <v>39814</v>
      </c>
      <c r="K218" s="457">
        <v>18.270471199999999</v>
      </c>
      <c r="L218" s="458">
        <f t="shared" si="8"/>
        <v>16.0704712</v>
      </c>
      <c r="M218" s="459">
        <v>20.175728299999999</v>
      </c>
      <c r="N218" s="460">
        <v>20.310901999999999</v>
      </c>
      <c r="O218" s="461">
        <v>16.6343216</v>
      </c>
      <c r="P218" s="462">
        <v>16.3566334</v>
      </c>
      <c r="Q218" s="460">
        <v>201.61</v>
      </c>
      <c r="R218" s="461">
        <v>139.02000000000001</v>
      </c>
      <c r="S218" s="461">
        <v>86.57</v>
      </c>
      <c r="T218" s="462">
        <v>57.33</v>
      </c>
      <c r="U218" s="463" t="s">
        <v>773</v>
      </c>
    </row>
    <row r="219" spans="2:21" s="425" customFormat="1" ht="12">
      <c r="B219" s="451">
        <v>11</v>
      </c>
      <c r="C219" s="452" t="s">
        <v>180</v>
      </c>
      <c r="D219" s="453">
        <v>2.2000000000000002</v>
      </c>
      <c r="E219" s="454" t="s">
        <v>774</v>
      </c>
      <c r="F219" s="455" t="s">
        <v>399</v>
      </c>
      <c r="G219" s="455" t="s">
        <v>328</v>
      </c>
      <c r="H219" s="455">
        <v>3</v>
      </c>
      <c r="I219" s="455">
        <v>1</v>
      </c>
      <c r="J219" s="456">
        <v>39814</v>
      </c>
      <c r="K219" s="457">
        <v>8.9718286000000003</v>
      </c>
      <c r="L219" s="458">
        <f t="shared" si="8"/>
        <v>6.7718286000000001</v>
      </c>
      <c r="M219" s="459">
        <v>16.910344599999998</v>
      </c>
      <c r="N219" s="460">
        <v>13.4193379</v>
      </c>
      <c r="O219" s="461">
        <v>10.314547599999999</v>
      </c>
      <c r="P219" s="462">
        <v>12.168331</v>
      </c>
      <c r="Q219" s="460">
        <v>168.98</v>
      </c>
      <c r="R219" s="461">
        <v>91.85</v>
      </c>
      <c r="S219" s="461">
        <v>53.68</v>
      </c>
      <c r="T219" s="462">
        <v>42.65</v>
      </c>
      <c r="U219" s="463" t="s">
        <v>775</v>
      </c>
    </row>
    <row r="220" spans="2:21" s="425" customFormat="1" ht="12">
      <c r="B220" s="451">
        <v>11</v>
      </c>
      <c r="C220" s="452" t="s">
        <v>180</v>
      </c>
      <c r="D220" s="453">
        <v>2.2000000000000002</v>
      </c>
      <c r="E220" s="454" t="s">
        <v>776</v>
      </c>
      <c r="F220" s="455" t="s">
        <v>399</v>
      </c>
      <c r="G220" s="455" t="s">
        <v>338</v>
      </c>
      <c r="H220" s="455">
        <v>1</v>
      </c>
      <c r="I220" s="455">
        <v>1</v>
      </c>
      <c r="J220" s="456">
        <v>39814</v>
      </c>
      <c r="K220" s="457">
        <v>2.8587218999999999</v>
      </c>
      <c r="L220" s="458">
        <f t="shared" si="8"/>
        <v>0.65872189999999975</v>
      </c>
      <c r="M220" s="459">
        <v>16.407977800000001</v>
      </c>
      <c r="N220" s="460">
        <v>20.972737599999999</v>
      </c>
      <c r="O220" s="461">
        <v>23.148165899999999</v>
      </c>
      <c r="P220" s="462">
        <v>25.1754636</v>
      </c>
      <c r="Q220" s="460">
        <v>163.96</v>
      </c>
      <c r="R220" s="461">
        <v>143.55000000000001</v>
      </c>
      <c r="S220" s="461">
        <v>120.47</v>
      </c>
      <c r="T220" s="462">
        <v>88.24</v>
      </c>
      <c r="U220" s="463" t="s">
        <v>777</v>
      </c>
    </row>
    <row r="221" spans="2:21" s="425" customFormat="1" ht="12">
      <c r="B221" s="451">
        <v>11</v>
      </c>
      <c r="C221" s="452" t="s">
        <v>180</v>
      </c>
      <c r="D221" s="453">
        <v>2.2000000000000002</v>
      </c>
      <c r="E221" s="454" t="s">
        <v>778</v>
      </c>
      <c r="F221" s="455" t="s">
        <v>779</v>
      </c>
      <c r="G221" s="455" t="s">
        <v>371</v>
      </c>
      <c r="H221" s="455">
        <v>3</v>
      </c>
      <c r="I221" s="455" t="s">
        <v>268</v>
      </c>
      <c r="J221" s="456">
        <v>44166</v>
      </c>
      <c r="K221" s="457">
        <v>41.420884899999997</v>
      </c>
      <c r="L221" s="458">
        <f t="shared" si="8"/>
        <v>39.220884899999994</v>
      </c>
      <c r="M221" s="459">
        <v>11.256216999999999</v>
      </c>
      <c r="N221" s="460">
        <v>0.87806450000000003</v>
      </c>
      <c r="O221" s="461" t="s">
        <v>268</v>
      </c>
      <c r="P221" s="462" t="s">
        <v>268</v>
      </c>
      <c r="Q221" s="460">
        <v>112.48</v>
      </c>
      <c r="R221" s="461">
        <v>6.01</v>
      </c>
      <c r="S221" s="461" t="s">
        <v>268</v>
      </c>
      <c r="T221" s="462" t="s">
        <v>268</v>
      </c>
      <c r="U221" s="463" t="s">
        <v>780</v>
      </c>
    </row>
    <row r="222" spans="2:21" s="425" customFormat="1" ht="12">
      <c r="B222" s="464">
        <v>11</v>
      </c>
      <c r="C222" s="465" t="s">
        <v>180</v>
      </c>
      <c r="D222" s="466">
        <v>2.2000000000000002</v>
      </c>
      <c r="E222" s="467" t="s">
        <v>781</v>
      </c>
      <c r="F222" s="468" t="s">
        <v>399</v>
      </c>
      <c r="G222" s="468" t="s">
        <v>348</v>
      </c>
      <c r="H222" s="468">
        <v>5</v>
      </c>
      <c r="I222" s="468">
        <v>1</v>
      </c>
      <c r="J222" s="469">
        <v>39814</v>
      </c>
      <c r="K222" s="470">
        <v>5.0797300999999999</v>
      </c>
      <c r="L222" s="471">
        <f t="shared" si="8"/>
        <v>2.8797300999999997</v>
      </c>
      <c r="M222" s="472">
        <v>4.3992114000000004</v>
      </c>
      <c r="N222" s="473">
        <v>6.4430354000000003</v>
      </c>
      <c r="O222" s="474">
        <v>5.7932863000000001</v>
      </c>
      <c r="P222" s="475">
        <v>7.5206847000000003</v>
      </c>
      <c r="Q222" s="473">
        <v>43.96</v>
      </c>
      <c r="R222" s="474">
        <v>44.1</v>
      </c>
      <c r="S222" s="474">
        <v>30.15</v>
      </c>
      <c r="T222" s="475">
        <v>26.36</v>
      </c>
      <c r="U222" s="476" t="s">
        <v>782</v>
      </c>
    </row>
    <row r="223" spans="2:21" s="425" customFormat="1" ht="12">
      <c r="B223" s="438">
        <v>12</v>
      </c>
      <c r="C223" s="439" t="s">
        <v>277</v>
      </c>
      <c r="D223" s="440">
        <v>1.65</v>
      </c>
      <c r="E223" s="441" t="s">
        <v>783</v>
      </c>
      <c r="F223" s="442" t="s">
        <v>399</v>
      </c>
      <c r="G223" s="442" t="s">
        <v>352</v>
      </c>
      <c r="H223" s="442">
        <v>1</v>
      </c>
      <c r="I223" s="442">
        <v>1</v>
      </c>
      <c r="J223" s="443">
        <v>39600</v>
      </c>
      <c r="K223" s="444">
        <v>0.2882924</v>
      </c>
      <c r="L223" s="445">
        <f t="shared" si="8"/>
        <v>-1.3617075999999999</v>
      </c>
      <c r="M223" s="446">
        <v>41.291674700000002</v>
      </c>
      <c r="N223" s="447">
        <v>45.298645800000003</v>
      </c>
      <c r="O223" s="448">
        <v>50.172711</v>
      </c>
      <c r="P223" s="449">
        <v>47.779796300000001</v>
      </c>
      <c r="Q223" s="447">
        <v>559.55999999999995</v>
      </c>
      <c r="R223" s="448">
        <v>589.04999999999995</v>
      </c>
      <c r="S223" s="448">
        <v>765.47</v>
      </c>
      <c r="T223" s="449">
        <v>754.83</v>
      </c>
      <c r="U223" s="450" t="s">
        <v>784</v>
      </c>
    </row>
    <row r="224" spans="2:21" s="425" customFormat="1" ht="12">
      <c r="B224" s="451">
        <v>12</v>
      </c>
      <c r="C224" s="452" t="s">
        <v>277</v>
      </c>
      <c r="D224" s="453">
        <v>1.65</v>
      </c>
      <c r="E224" s="454" t="s">
        <v>785</v>
      </c>
      <c r="F224" s="455" t="s">
        <v>399</v>
      </c>
      <c r="G224" s="455" t="s">
        <v>332</v>
      </c>
      <c r="H224" s="455">
        <v>4</v>
      </c>
      <c r="I224" s="455">
        <v>1</v>
      </c>
      <c r="J224" s="456">
        <v>39600</v>
      </c>
      <c r="K224" s="457">
        <v>14.4701928</v>
      </c>
      <c r="L224" s="458">
        <f t="shared" si="8"/>
        <v>12.820192799999999</v>
      </c>
      <c r="M224" s="459">
        <v>17.777498999999999</v>
      </c>
      <c r="N224" s="460">
        <v>18.806185899999999</v>
      </c>
      <c r="O224" s="461">
        <v>11.069890600000001</v>
      </c>
      <c r="P224" s="462">
        <v>14.8758395</v>
      </c>
      <c r="Q224" s="460">
        <v>240.91</v>
      </c>
      <c r="R224" s="461">
        <v>244.55</v>
      </c>
      <c r="S224" s="461">
        <v>168.89</v>
      </c>
      <c r="T224" s="462">
        <v>235.01</v>
      </c>
      <c r="U224" s="463" t="s">
        <v>786</v>
      </c>
    </row>
    <row r="225" spans="2:21" s="425" customFormat="1" ht="12">
      <c r="B225" s="451">
        <v>12</v>
      </c>
      <c r="C225" s="452" t="s">
        <v>277</v>
      </c>
      <c r="D225" s="453">
        <v>1.65</v>
      </c>
      <c r="E225" s="454" t="s">
        <v>787</v>
      </c>
      <c r="F225" s="455" t="s">
        <v>399</v>
      </c>
      <c r="G225" s="455" t="s">
        <v>328</v>
      </c>
      <c r="H225" s="455">
        <v>3</v>
      </c>
      <c r="I225" s="455">
        <v>1</v>
      </c>
      <c r="J225" s="456">
        <v>39600</v>
      </c>
      <c r="K225" s="457">
        <v>6.9490905999999999</v>
      </c>
      <c r="L225" s="458">
        <f t="shared" si="8"/>
        <v>5.2990905999999995</v>
      </c>
      <c r="M225" s="459">
        <v>17.347285200000002</v>
      </c>
      <c r="N225" s="460">
        <v>14.1259795</v>
      </c>
      <c r="O225" s="461">
        <v>14.680763199999999</v>
      </c>
      <c r="P225" s="462">
        <v>16.117761000000002</v>
      </c>
      <c r="Q225" s="460">
        <v>235.08</v>
      </c>
      <c r="R225" s="461">
        <v>183.69</v>
      </c>
      <c r="S225" s="461">
        <v>223.98</v>
      </c>
      <c r="T225" s="462">
        <v>254.63</v>
      </c>
      <c r="U225" s="463" t="s">
        <v>788</v>
      </c>
    </row>
    <row r="226" spans="2:21" s="425" customFormat="1" ht="12">
      <c r="B226" s="451">
        <v>12</v>
      </c>
      <c r="C226" s="452" t="s">
        <v>277</v>
      </c>
      <c r="D226" s="453">
        <v>1.65</v>
      </c>
      <c r="E226" s="454" t="s">
        <v>789</v>
      </c>
      <c r="F226" s="455" t="s">
        <v>399</v>
      </c>
      <c r="G226" s="455" t="s">
        <v>371</v>
      </c>
      <c r="H226" s="455">
        <v>4</v>
      </c>
      <c r="I226" s="455" t="s">
        <v>268</v>
      </c>
      <c r="J226" s="456">
        <v>39600</v>
      </c>
      <c r="K226" s="457">
        <v>7.6101014999999999</v>
      </c>
      <c r="L226" s="458">
        <f t="shared" si="8"/>
        <v>5.9601015000000004</v>
      </c>
      <c r="M226" s="459">
        <v>5.1957731000000003</v>
      </c>
      <c r="N226" s="460">
        <v>4.2880102999999998</v>
      </c>
      <c r="O226" s="461">
        <v>4.5422666999999999</v>
      </c>
      <c r="P226" s="462">
        <v>5.0012343000000001</v>
      </c>
      <c r="Q226" s="460">
        <v>70.41</v>
      </c>
      <c r="R226" s="461">
        <v>55.76</v>
      </c>
      <c r="S226" s="461">
        <v>69.3</v>
      </c>
      <c r="T226" s="462">
        <v>79.010000000000005</v>
      </c>
      <c r="U226" s="463" t="s">
        <v>790</v>
      </c>
    </row>
    <row r="227" spans="2:21" s="425" customFormat="1" ht="12">
      <c r="B227" s="451">
        <v>12</v>
      </c>
      <c r="C227" s="452" t="s">
        <v>277</v>
      </c>
      <c r="D227" s="453">
        <v>1.65</v>
      </c>
      <c r="E227" s="454" t="s">
        <v>791</v>
      </c>
      <c r="F227" s="455" t="s">
        <v>399</v>
      </c>
      <c r="G227" s="455" t="s">
        <v>383</v>
      </c>
      <c r="H227" s="455">
        <v>4</v>
      </c>
      <c r="I227" s="455" t="s">
        <v>268</v>
      </c>
      <c r="J227" s="456">
        <v>39600</v>
      </c>
      <c r="K227" s="457">
        <v>7.4440632000000004</v>
      </c>
      <c r="L227" s="458">
        <f t="shared" si="8"/>
        <v>5.7940632000000001</v>
      </c>
      <c r="M227" s="459">
        <v>5.0127661999999997</v>
      </c>
      <c r="N227" s="460">
        <v>2.2224444000000001</v>
      </c>
      <c r="O227" s="461">
        <v>4.8529498999999996</v>
      </c>
      <c r="P227" s="462">
        <v>5.3082333000000004</v>
      </c>
      <c r="Q227" s="460">
        <v>67.930000000000007</v>
      </c>
      <c r="R227" s="461">
        <v>28.9</v>
      </c>
      <c r="S227" s="461">
        <v>74.040000000000006</v>
      </c>
      <c r="T227" s="462">
        <v>83.86</v>
      </c>
      <c r="U227" s="463" t="s">
        <v>792</v>
      </c>
    </row>
    <row r="228" spans="2:21" s="425" customFormat="1" ht="12">
      <c r="B228" s="451">
        <v>12</v>
      </c>
      <c r="C228" s="452" t="s">
        <v>277</v>
      </c>
      <c r="D228" s="453">
        <v>1.65</v>
      </c>
      <c r="E228" s="454" t="s">
        <v>793</v>
      </c>
      <c r="F228" s="455" t="s">
        <v>399</v>
      </c>
      <c r="G228" s="455" t="s">
        <v>338</v>
      </c>
      <c r="H228" s="455">
        <v>1</v>
      </c>
      <c r="I228" s="455">
        <v>1</v>
      </c>
      <c r="J228" s="456">
        <v>39600</v>
      </c>
      <c r="K228" s="457">
        <v>3.6373058</v>
      </c>
      <c r="L228" s="458">
        <f t="shared" si="8"/>
        <v>1.9873058000000001</v>
      </c>
      <c r="M228" s="459">
        <v>4.1257729999999997</v>
      </c>
      <c r="N228" s="460">
        <v>2.3031906000000002</v>
      </c>
      <c r="O228" s="461">
        <v>0.61939999999999995</v>
      </c>
      <c r="P228" s="462">
        <v>0.38738840000000002</v>
      </c>
      <c r="Q228" s="460">
        <v>55.91</v>
      </c>
      <c r="R228" s="461">
        <v>29.95</v>
      </c>
      <c r="S228" s="461">
        <v>9.4499999999999993</v>
      </c>
      <c r="T228" s="462">
        <v>6.12</v>
      </c>
      <c r="U228" s="463" t="s">
        <v>794</v>
      </c>
    </row>
    <row r="229" spans="2:21" s="425" customFormat="1" ht="12">
      <c r="B229" s="451">
        <v>12</v>
      </c>
      <c r="C229" s="452" t="s">
        <v>277</v>
      </c>
      <c r="D229" s="453">
        <v>1.65</v>
      </c>
      <c r="E229" s="454" t="s">
        <v>795</v>
      </c>
      <c r="F229" s="455" t="s">
        <v>399</v>
      </c>
      <c r="G229" s="455" t="s">
        <v>396</v>
      </c>
      <c r="H229" s="455">
        <v>2</v>
      </c>
      <c r="I229" s="455" t="s">
        <v>268</v>
      </c>
      <c r="J229" s="456">
        <v>39600</v>
      </c>
      <c r="K229" s="457">
        <v>1.2087207</v>
      </c>
      <c r="L229" s="458">
        <f t="shared" si="8"/>
        <v>-0.44127929999999993</v>
      </c>
      <c r="M229" s="459">
        <v>1.8868898999999999</v>
      </c>
      <c r="N229" s="460">
        <v>4.8170904999999999</v>
      </c>
      <c r="O229" s="461">
        <v>4.7756068000000003</v>
      </c>
      <c r="P229" s="462">
        <v>5.0936504999999999</v>
      </c>
      <c r="Q229" s="460">
        <v>25.57</v>
      </c>
      <c r="R229" s="461">
        <v>62.64</v>
      </c>
      <c r="S229" s="461">
        <v>72.86</v>
      </c>
      <c r="T229" s="462">
        <v>80.47</v>
      </c>
      <c r="U229" s="463" t="s">
        <v>796</v>
      </c>
    </row>
    <row r="230" spans="2:21" s="425" customFormat="1" ht="12">
      <c r="B230" s="451">
        <v>12</v>
      </c>
      <c r="C230" s="452" t="s">
        <v>277</v>
      </c>
      <c r="D230" s="453">
        <v>1.65</v>
      </c>
      <c r="E230" s="454" t="s">
        <v>797</v>
      </c>
      <c r="F230" s="455" t="s">
        <v>399</v>
      </c>
      <c r="G230" s="455" t="s">
        <v>464</v>
      </c>
      <c r="H230" s="455">
        <v>1</v>
      </c>
      <c r="I230" s="455" t="s">
        <v>268</v>
      </c>
      <c r="J230" s="456">
        <v>42309</v>
      </c>
      <c r="K230" s="457">
        <v>0.13813059999999999</v>
      </c>
      <c r="L230" s="458">
        <f t="shared" si="8"/>
        <v>-1.5118693999999999</v>
      </c>
      <c r="M230" s="459">
        <v>1.3061381000000001</v>
      </c>
      <c r="N230" s="460">
        <v>2.4170044000000002</v>
      </c>
      <c r="O230" s="461">
        <v>2.2278737</v>
      </c>
      <c r="P230" s="462">
        <v>1.0602541000000001</v>
      </c>
      <c r="Q230" s="460">
        <v>17.7</v>
      </c>
      <c r="R230" s="461">
        <v>31.43</v>
      </c>
      <c r="S230" s="461">
        <v>33.99</v>
      </c>
      <c r="T230" s="462">
        <v>16.75</v>
      </c>
      <c r="U230" s="463" t="s">
        <v>798</v>
      </c>
    </row>
    <row r="231" spans="2:21" s="425" customFormat="1" ht="12">
      <c r="B231" s="451">
        <v>12</v>
      </c>
      <c r="C231" s="452" t="s">
        <v>277</v>
      </c>
      <c r="D231" s="453">
        <v>1.65</v>
      </c>
      <c r="E231" s="454" t="s">
        <v>799</v>
      </c>
      <c r="F231" s="455" t="s">
        <v>399</v>
      </c>
      <c r="G231" s="455" t="s">
        <v>332</v>
      </c>
      <c r="H231" s="455">
        <v>3</v>
      </c>
      <c r="I231" s="455" t="s">
        <v>268</v>
      </c>
      <c r="J231" s="456">
        <v>42309</v>
      </c>
      <c r="K231" s="457">
        <v>4.9839402000000002</v>
      </c>
      <c r="L231" s="458">
        <f t="shared" si="8"/>
        <v>3.3339402000000002</v>
      </c>
      <c r="M231" s="459">
        <v>1.0522898000000001</v>
      </c>
      <c r="N231" s="460">
        <v>0.38758199999999998</v>
      </c>
      <c r="O231" s="461">
        <v>1.0847693</v>
      </c>
      <c r="P231" s="462">
        <v>0.30003609999999997</v>
      </c>
      <c r="Q231" s="460">
        <v>14.26</v>
      </c>
      <c r="R231" s="461">
        <v>5.04</v>
      </c>
      <c r="S231" s="461">
        <v>16.55</v>
      </c>
      <c r="T231" s="462">
        <v>4.74</v>
      </c>
      <c r="U231" s="463" t="s">
        <v>800</v>
      </c>
    </row>
    <row r="232" spans="2:21" s="425" customFormat="1" ht="12">
      <c r="B232" s="451">
        <v>12</v>
      </c>
      <c r="C232" s="452" t="s">
        <v>277</v>
      </c>
      <c r="D232" s="453">
        <v>1.65</v>
      </c>
      <c r="E232" s="454" t="s">
        <v>801</v>
      </c>
      <c r="F232" s="455" t="s">
        <v>399</v>
      </c>
      <c r="G232" s="455" t="s">
        <v>383</v>
      </c>
      <c r="H232" s="455">
        <v>3</v>
      </c>
      <c r="I232" s="455" t="s">
        <v>268</v>
      </c>
      <c r="J232" s="456">
        <v>42278</v>
      </c>
      <c r="K232" s="457">
        <v>-1.2956509</v>
      </c>
      <c r="L232" s="458">
        <f t="shared" si="8"/>
        <v>-2.9456509</v>
      </c>
      <c r="M232" s="459">
        <v>0.98292429999999997</v>
      </c>
      <c r="N232" s="460">
        <v>0.48909160000000002</v>
      </c>
      <c r="O232" s="461">
        <v>0.94057040000000003</v>
      </c>
      <c r="P232" s="462">
        <v>0.25762590000000002</v>
      </c>
      <c r="Q232" s="460">
        <v>13.32</v>
      </c>
      <c r="R232" s="461">
        <v>6.36</v>
      </c>
      <c r="S232" s="461">
        <v>14.35</v>
      </c>
      <c r="T232" s="462">
        <v>4.07</v>
      </c>
      <c r="U232" s="463" t="s">
        <v>802</v>
      </c>
    </row>
    <row r="233" spans="2:21" s="425" customFormat="1" ht="12">
      <c r="B233" s="451">
        <v>12</v>
      </c>
      <c r="C233" s="452" t="s">
        <v>277</v>
      </c>
      <c r="D233" s="453">
        <v>1.65</v>
      </c>
      <c r="E233" s="454" t="s">
        <v>803</v>
      </c>
      <c r="F233" s="455" t="s">
        <v>399</v>
      </c>
      <c r="G233" s="455" t="s">
        <v>328</v>
      </c>
      <c r="H233" s="455">
        <v>3</v>
      </c>
      <c r="I233" s="455" t="s">
        <v>268</v>
      </c>
      <c r="J233" s="456">
        <v>42309</v>
      </c>
      <c r="K233" s="457">
        <v>-0.57766169999999994</v>
      </c>
      <c r="L233" s="458">
        <f t="shared" si="8"/>
        <v>-2.2276616999999996</v>
      </c>
      <c r="M233" s="459">
        <v>0.80803460000000005</v>
      </c>
      <c r="N233" s="460">
        <v>0.55368859999999998</v>
      </c>
      <c r="O233" s="461">
        <v>0.87240359999999995</v>
      </c>
      <c r="P233" s="462">
        <v>0.2221786</v>
      </c>
      <c r="Q233" s="460">
        <v>10.95</v>
      </c>
      <c r="R233" s="461">
        <v>7.2</v>
      </c>
      <c r="S233" s="461">
        <v>13.31</v>
      </c>
      <c r="T233" s="462">
        <v>3.51</v>
      </c>
      <c r="U233" s="463" t="s">
        <v>804</v>
      </c>
    </row>
    <row r="234" spans="2:21" s="425" customFormat="1" ht="12">
      <c r="B234" s="451">
        <v>12</v>
      </c>
      <c r="C234" s="452" t="s">
        <v>277</v>
      </c>
      <c r="D234" s="453">
        <v>1.65</v>
      </c>
      <c r="E234" s="454" t="s">
        <v>805</v>
      </c>
      <c r="F234" s="455" t="s">
        <v>399</v>
      </c>
      <c r="G234" s="455" t="s">
        <v>342</v>
      </c>
      <c r="H234" s="455">
        <v>1</v>
      </c>
      <c r="I234" s="455" t="s">
        <v>268</v>
      </c>
      <c r="J234" s="456">
        <v>42309</v>
      </c>
      <c r="K234" s="457">
        <v>-0.78536899999999998</v>
      </c>
      <c r="L234" s="458">
        <f t="shared" si="8"/>
        <v>-2.4353689999999997</v>
      </c>
      <c r="M234" s="459">
        <v>0.64347600000000005</v>
      </c>
      <c r="N234" s="460">
        <v>1.5003422</v>
      </c>
      <c r="O234" s="461">
        <v>0.62857629999999998</v>
      </c>
      <c r="P234" s="462">
        <v>0.80959099999999995</v>
      </c>
      <c r="Q234" s="460">
        <v>8.7200000000000006</v>
      </c>
      <c r="R234" s="461">
        <v>19.510000000000002</v>
      </c>
      <c r="S234" s="461">
        <v>9.59</v>
      </c>
      <c r="T234" s="462">
        <v>12.79</v>
      </c>
      <c r="U234" s="463" t="s">
        <v>806</v>
      </c>
    </row>
    <row r="235" spans="2:21" s="425" customFormat="1" ht="12">
      <c r="B235" s="451">
        <v>12</v>
      </c>
      <c r="C235" s="452" t="s">
        <v>277</v>
      </c>
      <c r="D235" s="453">
        <v>1.65</v>
      </c>
      <c r="E235" s="454" t="s">
        <v>807</v>
      </c>
      <c r="F235" s="455" t="s">
        <v>399</v>
      </c>
      <c r="G235" s="455" t="s">
        <v>348</v>
      </c>
      <c r="H235" s="455">
        <v>4</v>
      </c>
      <c r="I235" s="455">
        <v>1</v>
      </c>
      <c r="J235" s="456">
        <v>39600</v>
      </c>
      <c r="K235" s="457">
        <v>2.9407300000000001E-2</v>
      </c>
      <c r="L235" s="458">
        <f t="shared" si="8"/>
        <v>-1.6205927</v>
      </c>
      <c r="M235" s="459">
        <v>0.39848280000000003</v>
      </c>
      <c r="N235" s="460">
        <v>0.32529200000000003</v>
      </c>
      <c r="O235" s="461">
        <v>0.4398068</v>
      </c>
      <c r="P235" s="462">
        <v>0.42600060000000001</v>
      </c>
      <c r="Q235" s="460">
        <v>5.4</v>
      </c>
      <c r="R235" s="461">
        <v>4.2300000000000004</v>
      </c>
      <c r="S235" s="461">
        <v>6.71</v>
      </c>
      <c r="T235" s="462">
        <v>6.73</v>
      </c>
      <c r="U235" s="463" t="s">
        <v>808</v>
      </c>
    </row>
    <row r="236" spans="2:21" s="425" customFormat="1" ht="12">
      <c r="B236" s="451">
        <v>12</v>
      </c>
      <c r="C236" s="452" t="s">
        <v>277</v>
      </c>
      <c r="D236" s="453">
        <v>1.65</v>
      </c>
      <c r="E236" s="454" t="s">
        <v>809</v>
      </c>
      <c r="F236" s="455" t="s">
        <v>399</v>
      </c>
      <c r="G236" s="455" t="s">
        <v>338</v>
      </c>
      <c r="H236" s="455">
        <v>1</v>
      </c>
      <c r="I236" s="455">
        <v>1</v>
      </c>
      <c r="J236" s="456">
        <v>42278</v>
      </c>
      <c r="K236" s="457">
        <v>1.6353149</v>
      </c>
      <c r="L236" s="458">
        <f t="shared" si="8"/>
        <v>-1.4685099999999895E-2</v>
      </c>
      <c r="M236" s="459">
        <v>0.397007</v>
      </c>
      <c r="N236" s="460">
        <v>0.93973249999999997</v>
      </c>
      <c r="O236" s="461">
        <v>0.54664509999999999</v>
      </c>
      <c r="P236" s="462">
        <v>1.0830416</v>
      </c>
      <c r="Q236" s="460">
        <v>5.38</v>
      </c>
      <c r="R236" s="461">
        <v>12.22</v>
      </c>
      <c r="S236" s="461">
        <v>8.34</v>
      </c>
      <c r="T236" s="462">
        <v>17.11</v>
      </c>
      <c r="U236" s="463" t="s">
        <v>810</v>
      </c>
    </row>
    <row r="237" spans="2:21" s="425" customFormat="1" ht="12">
      <c r="B237" s="451">
        <v>12</v>
      </c>
      <c r="C237" s="452" t="s">
        <v>277</v>
      </c>
      <c r="D237" s="453">
        <v>1.65</v>
      </c>
      <c r="E237" s="454" t="s">
        <v>811</v>
      </c>
      <c r="F237" s="455" t="s">
        <v>399</v>
      </c>
      <c r="G237" s="455" t="s">
        <v>383</v>
      </c>
      <c r="H237" s="455">
        <v>4</v>
      </c>
      <c r="I237" s="455">
        <v>1</v>
      </c>
      <c r="J237" s="456">
        <v>42278</v>
      </c>
      <c r="K237" s="457">
        <v>-0.45234229999999997</v>
      </c>
      <c r="L237" s="458">
        <f t="shared" si="8"/>
        <v>-2.1023423000000001</v>
      </c>
      <c r="M237" s="459">
        <v>0.34756559999999997</v>
      </c>
      <c r="N237" s="460">
        <v>0.24608379999999999</v>
      </c>
      <c r="O237" s="461">
        <v>0.3637746</v>
      </c>
      <c r="P237" s="462">
        <v>7.40595E-2</v>
      </c>
      <c r="Q237" s="460">
        <v>4.71</v>
      </c>
      <c r="R237" s="461">
        <v>3.2</v>
      </c>
      <c r="S237" s="461">
        <v>5.55</v>
      </c>
      <c r="T237" s="462">
        <v>1.17</v>
      </c>
      <c r="U237" s="463" t="s">
        <v>812</v>
      </c>
    </row>
    <row r="238" spans="2:21" s="425" customFormat="1" ht="12">
      <c r="B238" s="451">
        <v>12</v>
      </c>
      <c r="C238" s="452" t="s">
        <v>277</v>
      </c>
      <c r="D238" s="453">
        <v>1.65</v>
      </c>
      <c r="E238" s="454" t="s">
        <v>813</v>
      </c>
      <c r="F238" s="455" t="s">
        <v>399</v>
      </c>
      <c r="G238" s="455" t="s">
        <v>338</v>
      </c>
      <c r="H238" s="455">
        <v>1</v>
      </c>
      <c r="I238" s="455" t="s">
        <v>268</v>
      </c>
      <c r="J238" s="456">
        <v>42309</v>
      </c>
      <c r="K238" s="457">
        <v>2.2455356000000002</v>
      </c>
      <c r="L238" s="458">
        <f t="shared" si="8"/>
        <v>0.59553560000000028</v>
      </c>
      <c r="M238" s="459">
        <v>0.33575870000000002</v>
      </c>
      <c r="N238" s="460">
        <v>0.70056980000000002</v>
      </c>
      <c r="O238" s="461">
        <v>0.40834520000000002</v>
      </c>
      <c r="P238" s="462">
        <v>0.59374229999999995</v>
      </c>
      <c r="Q238" s="460">
        <v>4.55</v>
      </c>
      <c r="R238" s="461">
        <v>9.11</v>
      </c>
      <c r="S238" s="461">
        <v>6.23</v>
      </c>
      <c r="T238" s="462">
        <v>9.3800000000000008</v>
      </c>
      <c r="U238" s="463" t="s">
        <v>814</v>
      </c>
    </row>
    <row r="239" spans="2:21" s="425" customFormat="1" ht="12">
      <c r="B239" s="451">
        <v>12</v>
      </c>
      <c r="C239" s="452" t="s">
        <v>277</v>
      </c>
      <c r="D239" s="453">
        <v>1.65</v>
      </c>
      <c r="E239" s="454" t="s">
        <v>815</v>
      </c>
      <c r="F239" s="455" t="s">
        <v>399</v>
      </c>
      <c r="G239" s="455" t="s">
        <v>396</v>
      </c>
      <c r="H239" s="455">
        <v>2</v>
      </c>
      <c r="I239" s="455">
        <v>1</v>
      </c>
      <c r="J239" s="456">
        <v>42278</v>
      </c>
      <c r="K239" s="457">
        <v>1.8823293000000001</v>
      </c>
      <c r="L239" s="458">
        <f t="shared" si="8"/>
        <v>0.23232930000000018</v>
      </c>
      <c r="M239" s="459">
        <v>0.31140689999999999</v>
      </c>
      <c r="N239" s="460">
        <v>0.1845629</v>
      </c>
      <c r="O239" s="461">
        <v>0.33362389999999997</v>
      </c>
      <c r="P239" s="462">
        <v>0.12279959999999999</v>
      </c>
      <c r="Q239" s="460">
        <v>4.22</v>
      </c>
      <c r="R239" s="461">
        <v>2.4</v>
      </c>
      <c r="S239" s="461">
        <v>5.09</v>
      </c>
      <c r="T239" s="462">
        <v>1.94</v>
      </c>
      <c r="U239" s="463" t="s">
        <v>816</v>
      </c>
    </row>
    <row r="240" spans="2:21" s="425" customFormat="1" ht="12">
      <c r="B240" s="451">
        <v>12</v>
      </c>
      <c r="C240" s="452" t="s">
        <v>277</v>
      </c>
      <c r="D240" s="453">
        <v>1.65</v>
      </c>
      <c r="E240" s="454" t="s">
        <v>817</v>
      </c>
      <c r="F240" s="455" t="s">
        <v>399</v>
      </c>
      <c r="G240" s="455" t="s">
        <v>371</v>
      </c>
      <c r="H240" s="455">
        <v>5</v>
      </c>
      <c r="I240" s="455" t="s">
        <v>268</v>
      </c>
      <c r="J240" s="456">
        <v>42309</v>
      </c>
      <c r="K240" s="457">
        <v>-9.4532018000000004</v>
      </c>
      <c r="L240" s="458">
        <f t="shared" si="8"/>
        <v>-11.103201800000001</v>
      </c>
      <c r="M240" s="459">
        <v>0.30993110000000001</v>
      </c>
      <c r="N240" s="460">
        <v>0.19763610000000001</v>
      </c>
      <c r="O240" s="461">
        <v>0.79702689999999998</v>
      </c>
      <c r="P240" s="462">
        <v>0.25509399999999999</v>
      </c>
      <c r="Q240" s="460">
        <v>4.2</v>
      </c>
      <c r="R240" s="461">
        <v>2.57</v>
      </c>
      <c r="S240" s="461">
        <v>12.16</v>
      </c>
      <c r="T240" s="462">
        <v>4.03</v>
      </c>
      <c r="U240" s="463" t="s">
        <v>818</v>
      </c>
    </row>
    <row r="241" spans="2:21" s="425" customFormat="1" ht="12">
      <c r="B241" s="451">
        <v>12</v>
      </c>
      <c r="C241" s="452" t="s">
        <v>277</v>
      </c>
      <c r="D241" s="453">
        <v>1.65</v>
      </c>
      <c r="E241" s="454" t="s">
        <v>819</v>
      </c>
      <c r="F241" s="455" t="s">
        <v>399</v>
      </c>
      <c r="G241" s="455" t="s">
        <v>376</v>
      </c>
      <c r="H241" s="455">
        <v>4</v>
      </c>
      <c r="I241" s="455">
        <v>1</v>
      </c>
      <c r="J241" s="456">
        <v>42278</v>
      </c>
      <c r="K241" s="457">
        <v>3.0377985999999999</v>
      </c>
      <c r="L241" s="458">
        <f t="shared" si="8"/>
        <v>1.3877986</v>
      </c>
      <c r="M241" s="459">
        <v>0.1970276</v>
      </c>
      <c r="N241" s="460">
        <v>8.3053299999999997E-2</v>
      </c>
      <c r="O241" s="461">
        <v>0.33100210000000002</v>
      </c>
      <c r="P241" s="462">
        <v>0.1069749</v>
      </c>
      <c r="Q241" s="460">
        <v>2.67</v>
      </c>
      <c r="R241" s="461">
        <v>1.08</v>
      </c>
      <c r="S241" s="461">
        <v>5.05</v>
      </c>
      <c r="T241" s="462">
        <v>1.69</v>
      </c>
      <c r="U241" s="463" t="s">
        <v>820</v>
      </c>
    </row>
    <row r="242" spans="2:21" s="425" customFormat="1" ht="12">
      <c r="B242" s="451">
        <v>12</v>
      </c>
      <c r="C242" s="452" t="s">
        <v>277</v>
      </c>
      <c r="D242" s="453">
        <v>1.65</v>
      </c>
      <c r="E242" s="454" t="s">
        <v>821</v>
      </c>
      <c r="F242" s="455" t="s">
        <v>399</v>
      </c>
      <c r="G242" s="455" t="s">
        <v>371</v>
      </c>
      <c r="H242" s="455">
        <v>4</v>
      </c>
      <c r="I242" s="455">
        <v>1</v>
      </c>
      <c r="J242" s="456">
        <v>42278</v>
      </c>
      <c r="K242" s="457">
        <v>-1.0657626</v>
      </c>
      <c r="L242" s="458">
        <f t="shared" si="8"/>
        <v>-2.7157625999999997</v>
      </c>
      <c r="M242" s="459">
        <v>0.1136414</v>
      </c>
      <c r="N242" s="460">
        <v>5.5368899999999999E-2</v>
      </c>
      <c r="O242" s="461">
        <v>0.18352589999999999</v>
      </c>
      <c r="P242" s="462">
        <v>7.9756400000000005E-2</v>
      </c>
      <c r="Q242" s="460">
        <v>1.54</v>
      </c>
      <c r="R242" s="461">
        <v>0.72</v>
      </c>
      <c r="S242" s="461">
        <v>2.8</v>
      </c>
      <c r="T242" s="462">
        <v>1.26</v>
      </c>
      <c r="U242" s="463" t="s">
        <v>822</v>
      </c>
    </row>
    <row r="243" spans="2:21" s="425" customFormat="1" ht="12">
      <c r="B243" s="451">
        <v>12</v>
      </c>
      <c r="C243" s="452" t="s">
        <v>277</v>
      </c>
      <c r="D243" s="453">
        <v>1.65</v>
      </c>
      <c r="E243" s="454" t="s">
        <v>823</v>
      </c>
      <c r="F243" s="455" t="s">
        <v>399</v>
      </c>
      <c r="G243" s="455" t="s">
        <v>332</v>
      </c>
      <c r="H243" s="455">
        <v>3</v>
      </c>
      <c r="I243" s="455">
        <v>1</v>
      </c>
      <c r="J243" s="456">
        <v>42278</v>
      </c>
      <c r="K243" s="457">
        <v>5.5564584000000004</v>
      </c>
      <c r="L243" s="458">
        <f t="shared" si="8"/>
        <v>3.9064584000000004</v>
      </c>
      <c r="M243" s="459">
        <v>8.7075899999999998E-2</v>
      </c>
      <c r="N243" s="460">
        <v>3.2298500000000001E-2</v>
      </c>
      <c r="O243" s="461">
        <v>6.2923199999999999E-2</v>
      </c>
      <c r="P243" s="462">
        <v>2.21546E-2</v>
      </c>
      <c r="Q243" s="460">
        <v>1.18</v>
      </c>
      <c r="R243" s="461">
        <v>0.42</v>
      </c>
      <c r="S243" s="461">
        <v>0.96</v>
      </c>
      <c r="T243" s="462">
        <v>0.35</v>
      </c>
      <c r="U243" s="463" t="s">
        <v>824</v>
      </c>
    </row>
    <row r="244" spans="2:21" s="425" customFormat="1" ht="12">
      <c r="B244" s="464">
        <v>12</v>
      </c>
      <c r="C244" s="465" t="s">
        <v>277</v>
      </c>
      <c r="D244" s="466">
        <v>1.65</v>
      </c>
      <c r="E244" s="467" t="s">
        <v>825</v>
      </c>
      <c r="F244" s="468" t="s">
        <v>399</v>
      </c>
      <c r="G244" s="468" t="s">
        <v>371</v>
      </c>
      <c r="H244" s="468">
        <v>4</v>
      </c>
      <c r="I244" s="468">
        <v>1</v>
      </c>
      <c r="J244" s="469">
        <v>42278</v>
      </c>
      <c r="K244" s="470">
        <v>-0.7181575</v>
      </c>
      <c r="L244" s="471">
        <f t="shared" si="8"/>
        <v>-2.3681574999999997</v>
      </c>
      <c r="M244" s="472">
        <v>7.1579299999999998E-2</v>
      </c>
      <c r="N244" s="473">
        <v>2.61464E-2</v>
      </c>
      <c r="O244" s="474">
        <v>6.5545000000000006E-2</v>
      </c>
      <c r="P244" s="475">
        <v>2.2787600000000002E-2</v>
      </c>
      <c r="Q244" s="473">
        <v>0.97</v>
      </c>
      <c r="R244" s="474">
        <v>0.34</v>
      </c>
      <c r="S244" s="474">
        <v>1</v>
      </c>
      <c r="T244" s="475">
        <v>0.36</v>
      </c>
      <c r="U244" s="476" t="s">
        <v>826</v>
      </c>
    </row>
    <row r="245" spans="2:21" s="425" customFormat="1" ht="12">
      <c r="B245" s="438">
        <v>13</v>
      </c>
      <c r="C245" s="439" t="s">
        <v>275</v>
      </c>
      <c r="D245" s="440">
        <v>1.65</v>
      </c>
      <c r="E245" s="441" t="s">
        <v>827</v>
      </c>
      <c r="F245" s="442" t="s">
        <v>543</v>
      </c>
      <c r="G245" s="442" t="s">
        <v>328</v>
      </c>
      <c r="H245" s="442">
        <v>3</v>
      </c>
      <c r="I245" s="442" t="s">
        <v>268</v>
      </c>
      <c r="J245" s="443">
        <v>42036</v>
      </c>
      <c r="K245" s="444">
        <v>7.7197265000000002</v>
      </c>
      <c r="L245" s="445">
        <f t="shared" si="8"/>
        <v>6.0697264999999998</v>
      </c>
      <c r="M245" s="446">
        <v>17.898765600000001</v>
      </c>
      <c r="N245" s="447">
        <v>18.952510499999999</v>
      </c>
      <c r="O245" s="448">
        <v>14.905584599999999</v>
      </c>
      <c r="P245" s="449">
        <v>15.013772299999999</v>
      </c>
      <c r="Q245" s="447">
        <v>1484.81</v>
      </c>
      <c r="R245" s="448">
        <v>1435.52</v>
      </c>
      <c r="S245" s="448">
        <v>1113.79</v>
      </c>
      <c r="T245" s="449">
        <v>824.69</v>
      </c>
      <c r="U245" s="450" t="s">
        <v>828</v>
      </c>
    </row>
    <row r="246" spans="2:21" s="425" customFormat="1" ht="12">
      <c r="B246" s="451">
        <v>13</v>
      </c>
      <c r="C246" s="452" t="s">
        <v>275</v>
      </c>
      <c r="D246" s="453">
        <v>1.65</v>
      </c>
      <c r="E246" s="454" t="s">
        <v>829</v>
      </c>
      <c r="F246" s="455" t="s">
        <v>543</v>
      </c>
      <c r="G246" s="455" t="s">
        <v>442</v>
      </c>
      <c r="H246" s="455">
        <v>3</v>
      </c>
      <c r="I246" s="455" t="s">
        <v>268</v>
      </c>
      <c r="J246" s="456">
        <v>42186</v>
      </c>
      <c r="K246" s="457">
        <v>13.001727600000001</v>
      </c>
      <c r="L246" s="458">
        <f t="shared" si="8"/>
        <v>11.3517276</v>
      </c>
      <c r="M246" s="459">
        <v>16.309368800000001</v>
      </c>
      <c r="N246" s="460">
        <v>16.3228285</v>
      </c>
      <c r="O246" s="461">
        <v>13.2922929</v>
      </c>
      <c r="P246" s="462">
        <v>16.834853800000001</v>
      </c>
      <c r="Q246" s="460">
        <v>1352.96</v>
      </c>
      <c r="R246" s="461">
        <v>1236.3399999999999</v>
      </c>
      <c r="S246" s="461">
        <v>993.24</v>
      </c>
      <c r="T246" s="462">
        <v>924.72</v>
      </c>
      <c r="U246" s="463" t="s">
        <v>830</v>
      </c>
    </row>
    <row r="247" spans="2:21" s="425" customFormat="1" ht="12">
      <c r="B247" s="451">
        <v>13</v>
      </c>
      <c r="C247" s="452" t="s">
        <v>275</v>
      </c>
      <c r="D247" s="453">
        <v>1.65</v>
      </c>
      <c r="E247" s="454" t="s">
        <v>831</v>
      </c>
      <c r="F247" s="455" t="s">
        <v>543</v>
      </c>
      <c r="G247" s="455" t="s">
        <v>464</v>
      </c>
      <c r="H247" s="455">
        <v>1</v>
      </c>
      <c r="I247" s="455" t="s">
        <v>268</v>
      </c>
      <c r="J247" s="456">
        <v>41548</v>
      </c>
      <c r="K247" s="457">
        <v>0.38376779999999999</v>
      </c>
      <c r="L247" s="458">
        <f t="shared" si="8"/>
        <v>-1.2662321999999999</v>
      </c>
      <c r="M247" s="459">
        <v>15.8254979</v>
      </c>
      <c r="N247" s="460">
        <v>16.378015099999999</v>
      </c>
      <c r="O247" s="461">
        <v>20.246242800000001</v>
      </c>
      <c r="P247" s="462">
        <v>26.190402500000001</v>
      </c>
      <c r="Q247" s="460">
        <v>1312.82</v>
      </c>
      <c r="R247" s="461">
        <v>1240.52</v>
      </c>
      <c r="S247" s="461">
        <v>1512.86</v>
      </c>
      <c r="T247" s="462">
        <v>1438.61</v>
      </c>
      <c r="U247" s="463" t="s">
        <v>832</v>
      </c>
    </row>
    <row r="248" spans="2:21" s="425" customFormat="1" ht="12">
      <c r="B248" s="451">
        <v>13</v>
      </c>
      <c r="C248" s="452" t="s">
        <v>275</v>
      </c>
      <c r="D248" s="453">
        <v>1.65</v>
      </c>
      <c r="E248" s="454" t="s">
        <v>833</v>
      </c>
      <c r="F248" s="455" t="s">
        <v>543</v>
      </c>
      <c r="G248" s="455" t="s">
        <v>342</v>
      </c>
      <c r="H248" s="455">
        <v>1</v>
      </c>
      <c r="I248" s="455" t="s">
        <v>268</v>
      </c>
      <c r="J248" s="456">
        <v>42736</v>
      </c>
      <c r="K248" s="457">
        <v>-0.70544079999999998</v>
      </c>
      <c r="L248" s="458">
        <f t="shared" ref="L248:L262" si="9">K248-D248</f>
        <v>-2.3554407999999998</v>
      </c>
      <c r="M248" s="459">
        <v>14.1743816</v>
      </c>
      <c r="N248" s="460">
        <v>14.904347599999999</v>
      </c>
      <c r="O248" s="461">
        <v>19.501358400000001</v>
      </c>
      <c r="P248" s="462" t="s">
        <v>268</v>
      </c>
      <c r="Q248" s="460">
        <v>1175.8499999999999</v>
      </c>
      <c r="R248" s="461">
        <v>1128.9000000000001</v>
      </c>
      <c r="S248" s="461">
        <v>1457.2</v>
      </c>
      <c r="T248" s="462" t="s">
        <v>268</v>
      </c>
      <c r="U248" s="463" t="s">
        <v>834</v>
      </c>
    </row>
    <row r="249" spans="2:21" s="425" customFormat="1" ht="12">
      <c r="B249" s="451">
        <v>13</v>
      </c>
      <c r="C249" s="452" t="s">
        <v>275</v>
      </c>
      <c r="D249" s="453">
        <v>1.65</v>
      </c>
      <c r="E249" s="454" t="s">
        <v>835</v>
      </c>
      <c r="F249" s="455" t="s">
        <v>543</v>
      </c>
      <c r="G249" s="455" t="s">
        <v>424</v>
      </c>
      <c r="H249" s="455">
        <v>1</v>
      </c>
      <c r="I249" s="455" t="s">
        <v>268</v>
      </c>
      <c r="J249" s="456">
        <v>42125</v>
      </c>
      <c r="K249" s="457">
        <v>1.9332317999999999</v>
      </c>
      <c r="L249" s="458">
        <f t="shared" si="9"/>
        <v>0.28323180000000003</v>
      </c>
      <c r="M249" s="459">
        <v>12.2077969</v>
      </c>
      <c r="N249" s="460">
        <v>11.9031462</v>
      </c>
      <c r="O249" s="461">
        <v>12.1566318</v>
      </c>
      <c r="P249" s="462">
        <v>17.728554500000001</v>
      </c>
      <c r="Q249" s="460">
        <v>1012.71</v>
      </c>
      <c r="R249" s="461">
        <v>901.58</v>
      </c>
      <c r="S249" s="461">
        <v>908.38</v>
      </c>
      <c r="T249" s="462">
        <v>973.81</v>
      </c>
      <c r="U249" s="463" t="s">
        <v>836</v>
      </c>
    </row>
    <row r="250" spans="2:21" s="425" customFormat="1" ht="12">
      <c r="B250" s="451">
        <v>13</v>
      </c>
      <c r="C250" s="452" t="s">
        <v>275</v>
      </c>
      <c r="D250" s="453">
        <v>1.65</v>
      </c>
      <c r="E250" s="454" t="s">
        <v>837</v>
      </c>
      <c r="F250" s="455" t="s">
        <v>543</v>
      </c>
      <c r="G250" s="455" t="s">
        <v>376</v>
      </c>
      <c r="H250" s="455">
        <v>4</v>
      </c>
      <c r="I250" s="455">
        <v>1</v>
      </c>
      <c r="J250" s="456">
        <v>39814</v>
      </c>
      <c r="K250" s="457">
        <v>7.5480014999999998</v>
      </c>
      <c r="L250" s="458">
        <f t="shared" si="9"/>
        <v>5.8980014999999995</v>
      </c>
      <c r="M250" s="459">
        <v>6.3546940999999997</v>
      </c>
      <c r="N250" s="460">
        <v>6.3954424999999997</v>
      </c>
      <c r="O250" s="461">
        <v>7.1884158999999999</v>
      </c>
      <c r="P250" s="462">
        <v>5.9493271999999999</v>
      </c>
      <c r="Q250" s="460">
        <v>527.16</v>
      </c>
      <c r="R250" s="461">
        <v>484.41</v>
      </c>
      <c r="S250" s="461">
        <v>537.14</v>
      </c>
      <c r="T250" s="462">
        <v>326.79000000000002</v>
      </c>
      <c r="U250" s="463" t="s">
        <v>838</v>
      </c>
    </row>
    <row r="251" spans="2:21" s="425" customFormat="1" ht="12">
      <c r="B251" s="451">
        <v>13</v>
      </c>
      <c r="C251" s="452" t="s">
        <v>275</v>
      </c>
      <c r="D251" s="453">
        <v>1.65</v>
      </c>
      <c r="E251" s="454" t="s">
        <v>839</v>
      </c>
      <c r="F251" s="455" t="s">
        <v>543</v>
      </c>
      <c r="G251" s="455" t="s">
        <v>371</v>
      </c>
      <c r="H251" s="455">
        <v>4</v>
      </c>
      <c r="I251" s="455">
        <v>1</v>
      </c>
      <c r="J251" s="456">
        <v>39814</v>
      </c>
      <c r="K251" s="457">
        <v>9.5253379999999996</v>
      </c>
      <c r="L251" s="458">
        <f t="shared" si="9"/>
        <v>7.8753379999999993</v>
      </c>
      <c r="M251" s="459">
        <v>5.9036115999999996</v>
      </c>
      <c r="N251" s="460">
        <v>5.2312424999999996</v>
      </c>
      <c r="O251" s="461">
        <v>4.6493048000000003</v>
      </c>
      <c r="P251" s="462">
        <v>5.9564272999999996</v>
      </c>
      <c r="Q251" s="460">
        <v>489.74</v>
      </c>
      <c r="R251" s="461">
        <v>396.23</v>
      </c>
      <c r="S251" s="461">
        <v>347.41</v>
      </c>
      <c r="T251" s="462">
        <v>327.18</v>
      </c>
      <c r="U251" s="463" t="s">
        <v>840</v>
      </c>
    </row>
    <row r="252" spans="2:21" s="425" customFormat="1" ht="12">
      <c r="B252" s="451">
        <v>13</v>
      </c>
      <c r="C252" s="452" t="s">
        <v>275</v>
      </c>
      <c r="D252" s="453">
        <v>1.65</v>
      </c>
      <c r="E252" s="454" t="s">
        <v>841</v>
      </c>
      <c r="F252" s="455" t="s">
        <v>842</v>
      </c>
      <c r="G252" s="455" t="s">
        <v>348</v>
      </c>
      <c r="H252" s="455">
        <v>3</v>
      </c>
      <c r="I252" s="455" t="s">
        <v>268</v>
      </c>
      <c r="J252" s="456">
        <v>42979</v>
      </c>
      <c r="K252" s="457">
        <v>7.3520601000000001</v>
      </c>
      <c r="L252" s="458">
        <f t="shared" si="9"/>
        <v>5.7020601000000006</v>
      </c>
      <c r="M252" s="459">
        <v>5.4273350000000002</v>
      </c>
      <c r="N252" s="460">
        <v>5.1464822000000003</v>
      </c>
      <c r="O252" s="461">
        <v>3.9876611</v>
      </c>
      <c r="P252" s="462" t="s">
        <v>268</v>
      </c>
      <c r="Q252" s="460">
        <v>450.23</v>
      </c>
      <c r="R252" s="461">
        <v>389.81</v>
      </c>
      <c r="S252" s="461">
        <v>297.97000000000003</v>
      </c>
      <c r="T252" s="462" t="s">
        <v>268</v>
      </c>
      <c r="U252" s="463" t="s">
        <v>843</v>
      </c>
    </row>
    <row r="253" spans="2:21" s="425" customFormat="1" ht="12">
      <c r="B253" s="451">
        <v>13</v>
      </c>
      <c r="C253" s="452" t="s">
        <v>275</v>
      </c>
      <c r="D253" s="453">
        <v>1.65</v>
      </c>
      <c r="E253" s="454" t="s">
        <v>844</v>
      </c>
      <c r="F253" s="455" t="s">
        <v>543</v>
      </c>
      <c r="G253" s="455" t="s">
        <v>348</v>
      </c>
      <c r="H253" s="455">
        <v>3</v>
      </c>
      <c r="I253" s="455" t="s">
        <v>268</v>
      </c>
      <c r="J253" s="456">
        <v>39814</v>
      </c>
      <c r="K253" s="457">
        <v>4.2111267000000003</v>
      </c>
      <c r="L253" s="458">
        <f t="shared" si="9"/>
        <v>2.5611267000000004</v>
      </c>
      <c r="M253" s="459">
        <v>2.6919089999999999</v>
      </c>
      <c r="N253" s="460">
        <v>1.7645195</v>
      </c>
      <c r="O253" s="461">
        <v>1.7182126</v>
      </c>
      <c r="P253" s="462">
        <v>2.8655225</v>
      </c>
      <c r="Q253" s="460">
        <v>223.31</v>
      </c>
      <c r="R253" s="461">
        <v>133.65</v>
      </c>
      <c r="S253" s="461">
        <v>128.38999999999999</v>
      </c>
      <c r="T253" s="462">
        <v>157.4</v>
      </c>
      <c r="U253" s="463" t="s">
        <v>845</v>
      </c>
    </row>
    <row r="254" spans="2:21" s="425" customFormat="1" ht="12">
      <c r="B254" s="451">
        <v>13</v>
      </c>
      <c r="C254" s="452" t="s">
        <v>275</v>
      </c>
      <c r="D254" s="453">
        <v>1.65</v>
      </c>
      <c r="E254" s="454" t="s">
        <v>846</v>
      </c>
      <c r="F254" s="455" t="s">
        <v>543</v>
      </c>
      <c r="G254" s="455" t="s">
        <v>332</v>
      </c>
      <c r="H254" s="455">
        <v>4</v>
      </c>
      <c r="I254" s="455">
        <v>1</v>
      </c>
      <c r="J254" s="456">
        <v>39114</v>
      </c>
      <c r="K254" s="457">
        <v>15.889572899999999</v>
      </c>
      <c r="L254" s="458">
        <f t="shared" si="9"/>
        <v>14.239572899999999</v>
      </c>
      <c r="M254" s="459">
        <v>0.88143110000000002</v>
      </c>
      <c r="N254" s="460">
        <v>0.81934960000000001</v>
      </c>
      <c r="O254" s="461">
        <v>0.53089410000000004</v>
      </c>
      <c r="P254" s="462">
        <v>0.66977489999999995</v>
      </c>
      <c r="Q254" s="460">
        <v>73.12</v>
      </c>
      <c r="R254" s="461">
        <v>62.06</v>
      </c>
      <c r="S254" s="461">
        <v>39.67</v>
      </c>
      <c r="T254" s="462">
        <v>36.79</v>
      </c>
      <c r="U254" s="463" t="s">
        <v>847</v>
      </c>
    </row>
    <row r="255" spans="2:21" s="425" customFormat="1" ht="12">
      <c r="B255" s="451">
        <v>13</v>
      </c>
      <c r="C255" s="452" t="s">
        <v>275</v>
      </c>
      <c r="D255" s="453">
        <v>1.65</v>
      </c>
      <c r="E255" s="454" t="s">
        <v>848</v>
      </c>
      <c r="F255" s="455" t="s">
        <v>543</v>
      </c>
      <c r="G255" s="455" t="s">
        <v>328</v>
      </c>
      <c r="H255" s="455">
        <v>3</v>
      </c>
      <c r="I255" s="455">
        <v>1</v>
      </c>
      <c r="J255" s="456">
        <v>39114</v>
      </c>
      <c r="K255" s="457">
        <v>10.3593852</v>
      </c>
      <c r="L255" s="458">
        <f t="shared" si="9"/>
        <v>8.7093851999999998</v>
      </c>
      <c r="M255" s="459">
        <v>0.39478760000000002</v>
      </c>
      <c r="N255" s="460">
        <v>0.36597439999999998</v>
      </c>
      <c r="O255" s="461">
        <v>0.1077312</v>
      </c>
      <c r="P255" s="462">
        <v>7.5188099999999994E-2</v>
      </c>
      <c r="Q255" s="460">
        <v>32.75</v>
      </c>
      <c r="R255" s="461">
        <v>27.72</v>
      </c>
      <c r="S255" s="461">
        <v>8.0500000000000007</v>
      </c>
      <c r="T255" s="462">
        <v>4.13</v>
      </c>
      <c r="U255" s="463" t="s">
        <v>849</v>
      </c>
    </row>
    <row r="256" spans="2:21" s="425" customFormat="1" ht="12">
      <c r="B256" s="451">
        <v>13</v>
      </c>
      <c r="C256" s="452" t="s">
        <v>275</v>
      </c>
      <c r="D256" s="453">
        <v>1.65</v>
      </c>
      <c r="E256" s="454" t="s">
        <v>850</v>
      </c>
      <c r="F256" s="455" t="s">
        <v>543</v>
      </c>
      <c r="G256" s="455" t="s">
        <v>338</v>
      </c>
      <c r="H256" s="455">
        <v>1</v>
      </c>
      <c r="I256" s="455">
        <v>1</v>
      </c>
      <c r="J256" s="456">
        <v>39114</v>
      </c>
      <c r="K256" s="457">
        <v>2.5410195</v>
      </c>
      <c r="L256" s="458">
        <f t="shared" si="9"/>
        <v>0.89101950000000008</v>
      </c>
      <c r="M256" s="459">
        <v>0.24591350000000001</v>
      </c>
      <c r="N256" s="460">
        <v>0.27065210000000001</v>
      </c>
      <c r="O256" s="461">
        <v>0.22175230000000001</v>
      </c>
      <c r="P256" s="462">
        <v>0.26670840000000001</v>
      </c>
      <c r="Q256" s="460">
        <v>20.399999999999999</v>
      </c>
      <c r="R256" s="461">
        <v>20.5</v>
      </c>
      <c r="S256" s="461">
        <v>16.57</v>
      </c>
      <c r="T256" s="462">
        <v>14.65</v>
      </c>
      <c r="U256" s="463" t="s">
        <v>851</v>
      </c>
    </row>
    <row r="257" spans="2:21" s="425" customFormat="1" ht="12">
      <c r="B257" s="451">
        <v>13</v>
      </c>
      <c r="C257" s="452" t="s">
        <v>275</v>
      </c>
      <c r="D257" s="453">
        <v>1.65</v>
      </c>
      <c r="E257" s="454" t="s">
        <v>852</v>
      </c>
      <c r="F257" s="455" t="s">
        <v>543</v>
      </c>
      <c r="G257" s="455" t="s">
        <v>328</v>
      </c>
      <c r="H257" s="455">
        <v>4</v>
      </c>
      <c r="I257" s="455" t="s">
        <v>268</v>
      </c>
      <c r="J257" s="456">
        <v>39814</v>
      </c>
      <c r="K257" s="457">
        <v>12.198202500000001</v>
      </c>
      <c r="L257" s="458">
        <f t="shared" si="9"/>
        <v>10.5482025</v>
      </c>
      <c r="M257" s="459">
        <v>0.2167414</v>
      </c>
      <c r="N257" s="460">
        <v>0.18047869999999999</v>
      </c>
      <c r="O257" s="461">
        <v>0.1184374</v>
      </c>
      <c r="P257" s="462">
        <v>0.12980420000000001</v>
      </c>
      <c r="Q257" s="460">
        <v>17.98</v>
      </c>
      <c r="R257" s="461">
        <v>13.67</v>
      </c>
      <c r="S257" s="461">
        <v>8.85</v>
      </c>
      <c r="T257" s="462">
        <v>7.13</v>
      </c>
      <c r="U257" s="463" t="s">
        <v>853</v>
      </c>
    </row>
    <row r="258" spans="2:21" s="425" customFormat="1" ht="12">
      <c r="B258" s="451">
        <v>13</v>
      </c>
      <c r="C258" s="452" t="s">
        <v>275</v>
      </c>
      <c r="D258" s="453">
        <v>1.65</v>
      </c>
      <c r="E258" s="454" t="s">
        <v>854</v>
      </c>
      <c r="F258" s="455" t="s">
        <v>842</v>
      </c>
      <c r="G258" s="455" t="s">
        <v>328</v>
      </c>
      <c r="H258" s="455">
        <v>4</v>
      </c>
      <c r="I258" s="455" t="s">
        <v>268</v>
      </c>
      <c r="J258" s="456">
        <v>43466</v>
      </c>
      <c r="K258" s="457">
        <v>13.6914131</v>
      </c>
      <c r="L258" s="458">
        <f t="shared" si="9"/>
        <v>12.0414131</v>
      </c>
      <c r="M258" s="459">
        <v>0.1622547</v>
      </c>
      <c r="N258" s="460">
        <v>0.17044480000000001</v>
      </c>
      <c r="O258" s="461" t="s">
        <v>268</v>
      </c>
      <c r="P258" s="462" t="s">
        <v>268</v>
      </c>
      <c r="Q258" s="460">
        <v>13.46</v>
      </c>
      <c r="R258" s="461">
        <v>12.91</v>
      </c>
      <c r="S258" s="461" t="s">
        <v>268</v>
      </c>
      <c r="T258" s="462" t="s">
        <v>268</v>
      </c>
      <c r="U258" s="463" t="s">
        <v>855</v>
      </c>
    </row>
    <row r="259" spans="2:21" s="425" customFormat="1" ht="12">
      <c r="B259" s="451">
        <v>13</v>
      </c>
      <c r="C259" s="452" t="s">
        <v>275</v>
      </c>
      <c r="D259" s="453">
        <v>1.65</v>
      </c>
      <c r="E259" s="454" t="s">
        <v>856</v>
      </c>
      <c r="F259" s="455" t="s">
        <v>543</v>
      </c>
      <c r="G259" s="455" t="s">
        <v>328</v>
      </c>
      <c r="H259" s="455">
        <v>4</v>
      </c>
      <c r="I259" s="455">
        <v>1</v>
      </c>
      <c r="J259" s="456">
        <v>42036</v>
      </c>
      <c r="K259" s="457">
        <v>6.3694350999999996</v>
      </c>
      <c r="L259" s="458">
        <f t="shared" si="9"/>
        <v>4.7194351000000001</v>
      </c>
      <c r="M259" s="459">
        <v>0.1426057</v>
      </c>
      <c r="N259" s="460">
        <v>0.2466235</v>
      </c>
      <c r="O259" s="461">
        <v>0.27287450000000002</v>
      </c>
      <c r="P259" s="462">
        <v>0.23084389999999999</v>
      </c>
      <c r="Q259" s="460">
        <v>11.83</v>
      </c>
      <c r="R259" s="461">
        <v>18.68</v>
      </c>
      <c r="S259" s="461">
        <v>20.39</v>
      </c>
      <c r="T259" s="462">
        <v>12.68</v>
      </c>
      <c r="U259" s="463" t="s">
        <v>857</v>
      </c>
    </row>
    <row r="260" spans="2:21" s="425" customFormat="1" ht="12">
      <c r="B260" s="451">
        <v>13</v>
      </c>
      <c r="C260" s="452" t="s">
        <v>275</v>
      </c>
      <c r="D260" s="453">
        <v>1.65</v>
      </c>
      <c r="E260" s="454" t="s">
        <v>858</v>
      </c>
      <c r="F260" s="455" t="s">
        <v>543</v>
      </c>
      <c r="G260" s="455" t="s">
        <v>342</v>
      </c>
      <c r="H260" s="455">
        <v>1</v>
      </c>
      <c r="I260" s="455" t="s">
        <v>268</v>
      </c>
      <c r="J260" s="456">
        <v>42370</v>
      </c>
      <c r="K260" s="457">
        <v>1.6401768999999999</v>
      </c>
      <c r="L260" s="458">
        <f t="shared" si="9"/>
        <v>-9.8230999999999735E-3</v>
      </c>
      <c r="M260" s="459">
        <v>0.1160856</v>
      </c>
      <c r="N260" s="460">
        <v>9.3870099999999998E-2</v>
      </c>
      <c r="O260" s="461">
        <v>0.20154440000000001</v>
      </c>
      <c r="P260" s="462">
        <v>1.8300021</v>
      </c>
      <c r="Q260" s="460">
        <v>9.6300000000000008</v>
      </c>
      <c r="R260" s="461">
        <v>7.11</v>
      </c>
      <c r="S260" s="461">
        <v>15.06</v>
      </c>
      <c r="T260" s="462">
        <v>100.52</v>
      </c>
      <c r="U260" s="463" t="s">
        <v>859</v>
      </c>
    </row>
    <row r="261" spans="2:21" s="425" customFormat="1" ht="12">
      <c r="B261" s="451">
        <v>13</v>
      </c>
      <c r="C261" s="452" t="s">
        <v>275</v>
      </c>
      <c r="D261" s="453">
        <v>1.65</v>
      </c>
      <c r="E261" s="454" t="s">
        <v>860</v>
      </c>
      <c r="F261" s="455" t="s">
        <v>543</v>
      </c>
      <c r="G261" s="455" t="s">
        <v>515</v>
      </c>
      <c r="H261" s="455">
        <v>2</v>
      </c>
      <c r="I261" s="455" t="s">
        <v>268</v>
      </c>
      <c r="J261" s="456">
        <v>41548</v>
      </c>
      <c r="K261" s="457">
        <v>2.2538515000000001</v>
      </c>
      <c r="L261" s="458">
        <f t="shared" si="9"/>
        <v>0.60385150000000021</v>
      </c>
      <c r="M261" s="459">
        <v>0.1016201</v>
      </c>
      <c r="N261" s="460">
        <v>9.6510600000000002E-2</v>
      </c>
      <c r="O261" s="461">
        <v>0.16608010000000001</v>
      </c>
      <c r="P261" s="462">
        <v>0.17713809999999999</v>
      </c>
      <c r="Q261" s="460">
        <v>8.43</v>
      </c>
      <c r="R261" s="461">
        <v>7.31</v>
      </c>
      <c r="S261" s="461">
        <v>12.41</v>
      </c>
      <c r="T261" s="462">
        <v>9.73</v>
      </c>
      <c r="U261" s="463" t="s">
        <v>861</v>
      </c>
    </row>
    <row r="262" spans="2:21" s="425" customFormat="1" ht="12">
      <c r="B262" s="451">
        <v>13</v>
      </c>
      <c r="C262" s="452" t="s">
        <v>275</v>
      </c>
      <c r="D262" s="453">
        <v>1.65</v>
      </c>
      <c r="E262" s="454" t="s">
        <v>862</v>
      </c>
      <c r="F262" s="455" t="s">
        <v>543</v>
      </c>
      <c r="G262" s="455" t="s">
        <v>383</v>
      </c>
      <c r="H262" s="455">
        <v>4</v>
      </c>
      <c r="I262" s="455">
        <v>1</v>
      </c>
      <c r="J262" s="456">
        <v>40513</v>
      </c>
      <c r="K262" s="457">
        <v>6.1819142999999999</v>
      </c>
      <c r="L262" s="458">
        <f t="shared" si="9"/>
        <v>4.5319143000000004</v>
      </c>
      <c r="M262" s="459">
        <v>9.1494300000000001E-2</v>
      </c>
      <c r="N262" s="460">
        <v>9.0833499999999998E-2</v>
      </c>
      <c r="O262" s="461">
        <v>5.9018000000000001E-2</v>
      </c>
      <c r="P262" s="462">
        <v>6.0077999999999998E-3</v>
      </c>
      <c r="Q262" s="460">
        <v>7.59</v>
      </c>
      <c r="R262" s="461">
        <v>6.88</v>
      </c>
      <c r="S262" s="461">
        <v>4.41</v>
      </c>
      <c r="T262" s="462">
        <v>0.33</v>
      </c>
      <c r="U262" s="463" t="s">
        <v>863</v>
      </c>
    </row>
    <row r="263" spans="2:21" s="425" customFormat="1" ht="12">
      <c r="B263" s="451">
        <v>13</v>
      </c>
      <c r="C263" s="452" t="s">
        <v>275</v>
      </c>
      <c r="D263" s="453">
        <v>1.65</v>
      </c>
      <c r="E263" s="454" t="s">
        <v>864</v>
      </c>
      <c r="F263" s="455" t="s">
        <v>327</v>
      </c>
      <c r="G263" s="455" t="s">
        <v>328</v>
      </c>
      <c r="H263" s="455">
        <v>4</v>
      </c>
      <c r="I263" s="455" t="s">
        <v>268</v>
      </c>
      <c r="J263" s="456">
        <v>44287</v>
      </c>
      <c r="K263" s="457" t="s">
        <v>268</v>
      </c>
      <c r="L263" s="458"/>
      <c r="M263" s="459">
        <v>8.8239499999999998E-2</v>
      </c>
      <c r="N263" s="460" t="s">
        <v>268</v>
      </c>
      <c r="O263" s="461" t="s">
        <v>268</v>
      </c>
      <c r="P263" s="462" t="s">
        <v>268</v>
      </c>
      <c r="Q263" s="460">
        <v>7.32</v>
      </c>
      <c r="R263" s="461" t="s">
        <v>268</v>
      </c>
      <c r="S263" s="461" t="s">
        <v>268</v>
      </c>
      <c r="T263" s="462" t="s">
        <v>268</v>
      </c>
      <c r="U263" s="463" t="s">
        <v>865</v>
      </c>
    </row>
    <row r="264" spans="2:21" s="425" customFormat="1" ht="12">
      <c r="B264" s="451">
        <v>13</v>
      </c>
      <c r="C264" s="452" t="s">
        <v>275</v>
      </c>
      <c r="D264" s="453">
        <v>1.65</v>
      </c>
      <c r="E264" s="454" t="s">
        <v>866</v>
      </c>
      <c r="F264" s="455" t="s">
        <v>543</v>
      </c>
      <c r="G264" s="455" t="s">
        <v>342</v>
      </c>
      <c r="H264" s="455">
        <v>3</v>
      </c>
      <c r="I264" s="455" t="s">
        <v>268</v>
      </c>
      <c r="J264" s="456">
        <v>44166</v>
      </c>
      <c r="K264" s="457">
        <v>1.5600122999999999</v>
      </c>
      <c r="L264" s="458">
        <f>K264-D264</f>
        <v>-8.9987700000000004E-2</v>
      </c>
      <c r="M264" s="459">
        <v>8.6551900000000001E-2</v>
      </c>
      <c r="N264" s="460">
        <v>3.0365799999999998E-2</v>
      </c>
      <c r="O264" s="461" t="s">
        <v>268</v>
      </c>
      <c r="P264" s="462" t="s">
        <v>268</v>
      </c>
      <c r="Q264" s="460">
        <v>7.18</v>
      </c>
      <c r="R264" s="461">
        <v>2.2999999999999998</v>
      </c>
      <c r="S264" s="461" t="s">
        <v>268</v>
      </c>
      <c r="T264" s="462" t="s">
        <v>268</v>
      </c>
      <c r="U264" s="463" t="s">
        <v>867</v>
      </c>
    </row>
    <row r="265" spans="2:21" s="425" customFormat="1" ht="12">
      <c r="B265" s="451">
        <v>13</v>
      </c>
      <c r="C265" s="452" t="s">
        <v>275</v>
      </c>
      <c r="D265" s="453">
        <v>1.65</v>
      </c>
      <c r="E265" s="454" t="s">
        <v>868</v>
      </c>
      <c r="F265" s="455" t="s">
        <v>842</v>
      </c>
      <c r="G265" s="455" t="s">
        <v>328</v>
      </c>
      <c r="H265" s="455">
        <v>3</v>
      </c>
      <c r="I265" s="455" t="s">
        <v>268</v>
      </c>
      <c r="J265" s="456">
        <v>42036</v>
      </c>
      <c r="K265" s="457">
        <v>3.6836795000000002</v>
      </c>
      <c r="L265" s="458">
        <f>K265-D265</f>
        <v>2.0336795000000003</v>
      </c>
      <c r="M265" s="459">
        <v>8.1971199999999994E-2</v>
      </c>
      <c r="N265" s="460">
        <v>0.1007354</v>
      </c>
      <c r="O265" s="461">
        <v>0.23085259999999999</v>
      </c>
      <c r="P265" s="462">
        <v>0.2051743</v>
      </c>
      <c r="Q265" s="460">
        <v>6.8</v>
      </c>
      <c r="R265" s="461">
        <v>7.63</v>
      </c>
      <c r="S265" s="461">
        <v>17.25</v>
      </c>
      <c r="T265" s="462">
        <v>11.27</v>
      </c>
      <c r="U265" s="463" t="s">
        <v>869</v>
      </c>
    </row>
    <row r="266" spans="2:21" s="425" customFormat="1" ht="12">
      <c r="B266" s="451">
        <v>13</v>
      </c>
      <c r="C266" s="452" t="s">
        <v>275</v>
      </c>
      <c r="D266" s="453">
        <v>1.65</v>
      </c>
      <c r="E266" s="454" t="s">
        <v>870</v>
      </c>
      <c r="F266" s="455" t="s">
        <v>463</v>
      </c>
      <c r="G266" s="455" t="s">
        <v>342</v>
      </c>
      <c r="H266" s="455">
        <v>2</v>
      </c>
      <c r="I266" s="455" t="s">
        <v>268</v>
      </c>
      <c r="J266" s="456">
        <v>43739</v>
      </c>
      <c r="K266" s="457">
        <v>-3.4269109000000002</v>
      </c>
      <c r="L266" s="458">
        <f>K266-D266</f>
        <v>-5.0769108999999997</v>
      </c>
      <c r="M266" s="459">
        <v>8.1489000000000006E-2</v>
      </c>
      <c r="N266" s="460">
        <v>0.1062804</v>
      </c>
      <c r="O266" s="461" t="s">
        <v>268</v>
      </c>
      <c r="P266" s="462" t="s">
        <v>268</v>
      </c>
      <c r="Q266" s="460">
        <v>6.76</v>
      </c>
      <c r="R266" s="461">
        <v>8.0500000000000007</v>
      </c>
      <c r="S266" s="461" t="s">
        <v>268</v>
      </c>
      <c r="T266" s="462" t="s">
        <v>268</v>
      </c>
      <c r="U266" s="463" t="s">
        <v>871</v>
      </c>
    </row>
    <row r="267" spans="2:21" s="425" customFormat="1" ht="12">
      <c r="B267" s="451">
        <v>13</v>
      </c>
      <c r="C267" s="452" t="s">
        <v>275</v>
      </c>
      <c r="D267" s="453">
        <v>1.65</v>
      </c>
      <c r="E267" s="454" t="s">
        <v>872</v>
      </c>
      <c r="F267" s="455" t="s">
        <v>543</v>
      </c>
      <c r="G267" s="455" t="s">
        <v>332</v>
      </c>
      <c r="H267" s="455">
        <v>3</v>
      </c>
      <c r="I267" s="455" t="s">
        <v>268</v>
      </c>
      <c r="J267" s="456">
        <v>43922</v>
      </c>
      <c r="K267" s="457">
        <v>33.013138599999998</v>
      </c>
      <c r="L267" s="458">
        <f>K267-D267</f>
        <v>31.363138599999999</v>
      </c>
      <c r="M267" s="459">
        <v>6.4009800000000006E-2</v>
      </c>
      <c r="N267" s="460">
        <v>5.7431000000000003E-2</v>
      </c>
      <c r="O267" s="461" t="s">
        <v>268</v>
      </c>
      <c r="P267" s="462" t="s">
        <v>268</v>
      </c>
      <c r="Q267" s="460">
        <v>5.31</v>
      </c>
      <c r="R267" s="461">
        <v>4.3499999999999996</v>
      </c>
      <c r="S267" s="461" t="s">
        <v>268</v>
      </c>
      <c r="T267" s="462" t="s">
        <v>268</v>
      </c>
      <c r="U267" s="463" t="s">
        <v>873</v>
      </c>
    </row>
    <row r="268" spans="2:21" s="425" customFormat="1" ht="12">
      <c r="B268" s="451">
        <v>13</v>
      </c>
      <c r="C268" s="452" t="s">
        <v>275</v>
      </c>
      <c r="D268" s="453">
        <v>1.65</v>
      </c>
      <c r="E268" s="454" t="s">
        <v>874</v>
      </c>
      <c r="F268" s="455" t="s">
        <v>543</v>
      </c>
      <c r="G268" s="455" t="s">
        <v>342</v>
      </c>
      <c r="H268" s="455">
        <v>2</v>
      </c>
      <c r="I268" s="455" t="s">
        <v>268</v>
      </c>
      <c r="J268" s="456">
        <v>43009</v>
      </c>
      <c r="K268" s="457">
        <v>-0.84088260000000004</v>
      </c>
      <c r="L268" s="458">
        <f>K268-D268</f>
        <v>-2.4908825999999999</v>
      </c>
      <c r="M268" s="459">
        <v>6.2201600000000003E-2</v>
      </c>
      <c r="N268" s="460">
        <v>8.7796899999999997E-2</v>
      </c>
      <c r="O268" s="461">
        <v>6.6512299999999996E-2</v>
      </c>
      <c r="P268" s="462" t="s">
        <v>268</v>
      </c>
      <c r="Q268" s="460">
        <v>5.16</v>
      </c>
      <c r="R268" s="461">
        <v>6.65</v>
      </c>
      <c r="S268" s="461">
        <v>4.97</v>
      </c>
      <c r="T268" s="462" t="s">
        <v>268</v>
      </c>
      <c r="U268" s="463" t="s">
        <v>875</v>
      </c>
    </row>
    <row r="269" spans="2:21" s="425" customFormat="1" ht="12">
      <c r="B269" s="451">
        <v>13</v>
      </c>
      <c r="C269" s="452" t="s">
        <v>275</v>
      </c>
      <c r="D269" s="453">
        <v>1.65</v>
      </c>
      <c r="E269" s="454" t="s">
        <v>876</v>
      </c>
      <c r="F269" s="455" t="s">
        <v>877</v>
      </c>
      <c r="G269" s="455" t="s">
        <v>442</v>
      </c>
      <c r="H269" s="455" t="s">
        <v>268</v>
      </c>
      <c r="I269" s="455" t="s">
        <v>268</v>
      </c>
      <c r="J269" s="456">
        <v>44470</v>
      </c>
      <c r="K269" s="457" t="s">
        <v>268</v>
      </c>
      <c r="L269" s="458"/>
      <c r="M269" s="459">
        <v>5.36429E-2</v>
      </c>
      <c r="N269" s="460" t="s">
        <v>268</v>
      </c>
      <c r="O269" s="461" t="s">
        <v>268</v>
      </c>
      <c r="P269" s="462" t="s">
        <v>268</v>
      </c>
      <c r="Q269" s="460">
        <v>4.45</v>
      </c>
      <c r="R269" s="461" t="s">
        <v>268</v>
      </c>
      <c r="S269" s="461" t="s">
        <v>268</v>
      </c>
      <c r="T269" s="462" t="s">
        <v>268</v>
      </c>
      <c r="U269" s="463" t="s">
        <v>878</v>
      </c>
    </row>
    <row r="270" spans="2:21" s="425" customFormat="1" ht="12">
      <c r="B270" s="451">
        <v>13</v>
      </c>
      <c r="C270" s="452" t="s">
        <v>275</v>
      </c>
      <c r="D270" s="453">
        <v>1.65</v>
      </c>
      <c r="E270" s="454" t="s">
        <v>879</v>
      </c>
      <c r="F270" s="455" t="s">
        <v>423</v>
      </c>
      <c r="G270" s="455" t="s">
        <v>332</v>
      </c>
      <c r="H270" s="455" t="s">
        <v>268</v>
      </c>
      <c r="I270" s="455" t="s">
        <v>268</v>
      </c>
      <c r="J270" s="456">
        <v>44470</v>
      </c>
      <c r="K270" s="457" t="s">
        <v>268</v>
      </c>
      <c r="L270" s="458"/>
      <c r="M270" s="459">
        <v>5.3281299999999997E-2</v>
      </c>
      <c r="N270" s="460" t="s">
        <v>268</v>
      </c>
      <c r="O270" s="461" t="s">
        <v>268</v>
      </c>
      <c r="P270" s="462" t="s">
        <v>268</v>
      </c>
      <c r="Q270" s="460">
        <v>4.42</v>
      </c>
      <c r="R270" s="461" t="s">
        <v>268</v>
      </c>
      <c r="S270" s="461" t="s">
        <v>268</v>
      </c>
      <c r="T270" s="462" t="s">
        <v>268</v>
      </c>
      <c r="U270" s="463" t="s">
        <v>880</v>
      </c>
    </row>
    <row r="271" spans="2:21" s="425" customFormat="1" ht="12">
      <c r="B271" s="451">
        <v>13</v>
      </c>
      <c r="C271" s="452" t="s">
        <v>275</v>
      </c>
      <c r="D271" s="453">
        <v>1.65</v>
      </c>
      <c r="E271" s="454" t="s">
        <v>881</v>
      </c>
      <c r="F271" s="455" t="s">
        <v>543</v>
      </c>
      <c r="G271" s="455" t="s">
        <v>342</v>
      </c>
      <c r="H271" s="455">
        <v>2</v>
      </c>
      <c r="I271" s="455" t="s">
        <v>268</v>
      </c>
      <c r="J271" s="456">
        <v>43647</v>
      </c>
      <c r="K271" s="457">
        <v>8.3085663000000007</v>
      </c>
      <c r="L271" s="458">
        <f>K271-D271</f>
        <v>6.6585663000000004</v>
      </c>
      <c r="M271" s="459">
        <v>4.8700500000000001E-2</v>
      </c>
      <c r="N271" s="460">
        <v>4.8321299999999998E-2</v>
      </c>
      <c r="O271" s="461" t="s">
        <v>268</v>
      </c>
      <c r="P271" s="462" t="s">
        <v>268</v>
      </c>
      <c r="Q271" s="460">
        <v>4.04</v>
      </c>
      <c r="R271" s="461">
        <v>3.66</v>
      </c>
      <c r="S271" s="461" t="s">
        <v>268</v>
      </c>
      <c r="T271" s="462" t="s">
        <v>268</v>
      </c>
      <c r="U271" s="463" t="s">
        <v>882</v>
      </c>
    </row>
    <row r="272" spans="2:21" s="425" customFormat="1" ht="12">
      <c r="B272" s="451">
        <v>13</v>
      </c>
      <c r="C272" s="452" t="s">
        <v>275</v>
      </c>
      <c r="D272" s="453">
        <v>1.65</v>
      </c>
      <c r="E272" s="454" t="s">
        <v>883</v>
      </c>
      <c r="F272" s="455" t="s">
        <v>543</v>
      </c>
      <c r="G272" s="455" t="s">
        <v>342</v>
      </c>
      <c r="H272" s="455">
        <v>1</v>
      </c>
      <c r="I272" s="455" t="s">
        <v>268</v>
      </c>
      <c r="J272" s="456">
        <v>41821</v>
      </c>
      <c r="K272" s="457">
        <v>2.5763647000000001</v>
      </c>
      <c r="L272" s="458">
        <f>K272-D272</f>
        <v>0.92636470000000015</v>
      </c>
      <c r="M272" s="459">
        <v>4.3155399999999997E-2</v>
      </c>
      <c r="N272" s="460">
        <v>5.2018000000000002E-2</v>
      </c>
      <c r="O272" s="461">
        <v>0.12405819999999999</v>
      </c>
      <c r="P272" s="462">
        <v>3.7320973</v>
      </c>
      <c r="Q272" s="460">
        <v>3.58</v>
      </c>
      <c r="R272" s="461">
        <v>3.94</v>
      </c>
      <c r="S272" s="461">
        <v>9.27</v>
      </c>
      <c r="T272" s="462">
        <v>205</v>
      </c>
      <c r="U272" s="463" t="s">
        <v>884</v>
      </c>
    </row>
    <row r="273" spans="2:21" s="425" customFormat="1" ht="12">
      <c r="B273" s="451">
        <v>13</v>
      </c>
      <c r="C273" s="452" t="s">
        <v>275</v>
      </c>
      <c r="D273" s="453">
        <v>1.65</v>
      </c>
      <c r="E273" s="454" t="s">
        <v>885</v>
      </c>
      <c r="F273" s="455" t="s">
        <v>877</v>
      </c>
      <c r="G273" s="455" t="s">
        <v>424</v>
      </c>
      <c r="H273" s="455">
        <v>2</v>
      </c>
      <c r="I273" s="455" t="s">
        <v>268</v>
      </c>
      <c r="J273" s="456">
        <v>43374</v>
      </c>
      <c r="K273" s="457">
        <v>8.2698356000000004</v>
      </c>
      <c r="L273" s="458">
        <f>K273-D273</f>
        <v>6.6198356</v>
      </c>
      <c r="M273" s="459">
        <v>4.17089E-2</v>
      </c>
      <c r="N273" s="460">
        <v>3.5382799999999999E-2</v>
      </c>
      <c r="O273" s="461">
        <v>1.7932900000000002E-2</v>
      </c>
      <c r="P273" s="462" t="s">
        <v>268</v>
      </c>
      <c r="Q273" s="460">
        <v>3.46</v>
      </c>
      <c r="R273" s="461">
        <v>2.68</v>
      </c>
      <c r="S273" s="461">
        <v>1.34</v>
      </c>
      <c r="T273" s="462" t="s">
        <v>268</v>
      </c>
      <c r="U273" s="463" t="s">
        <v>886</v>
      </c>
    </row>
    <row r="274" spans="2:21" s="425" customFormat="1" ht="12">
      <c r="B274" s="451">
        <v>13</v>
      </c>
      <c r="C274" s="452" t="s">
        <v>275</v>
      </c>
      <c r="D274" s="453">
        <v>1.65</v>
      </c>
      <c r="E274" s="454" t="s">
        <v>887</v>
      </c>
      <c r="F274" s="455" t="s">
        <v>543</v>
      </c>
      <c r="G274" s="455" t="s">
        <v>342</v>
      </c>
      <c r="H274" s="455">
        <v>1</v>
      </c>
      <c r="I274" s="455" t="s">
        <v>268</v>
      </c>
      <c r="J274" s="456">
        <v>42370</v>
      </c>
      <c r="K274" s="457">
        <v>2.0484694999999999</v>
      </c>
      <c r="L274" s="458">
        <f>K274-D274</f>
        <v>0.39846950000000003</v>
      </c>
      <c r="M274" s="459">
        <v>3.3993900000000001E-2</v>
      </c>
      <c r="N274" s="460">
        <v>4.7001000000000001E-2</v>
      </c>
      <c r="O274" s="461">
        <v>8.0296599999999996E-2</v>
      </c>
      <c r="P274" s="462">
        <v>1.8117966999999999</v>
      </c>
      <c r="Q274" s="460">
        <v>2.82</v>
      </c>
      <c r="R274" s="461">
        <v>3.56</v>
      </c>
      <c r="S274" s="461">
        <v>6</v>
      </c>
      <c r="T274" s="462">
        <v>99.52</v>
      </c>
      <c r="U274" s="463" t="s">
        <v>888</v>
      </c>
    </row>
    <row r="275" spans="2:21" s="425" customFormat="1" ht="12">
      <c r="B275" s="451">
        <v>13</v>
      </c>
      <c r="C275" s="452" t="s">
        <v>275</v>
      </c>
      <c r="D275" s="453">
        <v>1.65</v>
      </c>
      <c r="E275" s="454" t="s">
        <v>889</v>
      </c>
      <c r="F275" s="455" t="s">
        <v>543</v>
      </c>
      <c r="G275" s="455" t="s">
        <v>342</v>
      </c>
      <c r="H275" s="455">
        <v>1</v>
      </c>
      <c r="I275" s="455" t="s">
        <v>268</v>
      </c>
      <c r="J275" s="456">
        <v>44105</v>
      </c>
      <c r="K275" s="457">
        <v>-12.4599881</v>
      </c>
      <c r="L275" s="458">
        <f>K275-D275</f>
        <v>-14.109988100000001</v>
      </c>
      <c r="M275" s="459">
        <v>2.59174E-2</v>
      </c>
      <c r="N275" s="460">
        <v>3.3006399999999998E-2</v>
      </c>
      <c r="O275" s="461" t="s">
        <v>268</v>
      </c>
      <c r="P275" s="462" t="s">
        <v>268</v>
      </c>
      <c r="Q275" s="460">
        <v>2.15</v>
      </c>
      <c r="R275" s="461">
        <v>2.5</v>
      </c>
      <c r="S275" s="461" t="s">
        <v>268</v>
      </c>
      <c r="T275" s="462" t="s">
        <v>268</v>
      </c>
      <c r="U275" s="463" t="s">
        <v>890</v>
      </c>
    </row>
    <row r="276" spans="2:21" s="425" customFormat="1" ht="12">
      <c r="B276" s="451">
        <v>13</v>
      </c>
      <c r="C276" s="452" t="s">
        <v>275</v>
      </c>
      <c r="D276" s="453">
        <v>1.65</v>
      </c>
      <c r="E276" s="454" t="s">
        <v>891</v>
      </c>
      <c r="F276" s="455" t="s">
        <v>337</v>
      </c>
      <c r="G276" s="455" t="s">
        <v>338</v>
      </c>
      <c r="H276" s="455">
        <v>1</v>
      </c>
      <c r="I276" s="455" t="s">
        <v>268</v>
      </c>
      <c r="J276" s="456">
        <v>44378</v>
      </c>
      <c r="K276" s="457" t="s">
        <v>268</v>
      </c>
      <c r="L276" s="458"/>
      <c r="M276" s="459">
        <v>2.4470800000000001E-2</v>
      </c>
      <c r="N276" s="460" t="s">
        <v>268</v>
      </c>
      <c r="O276" s="461" t="s">
        <v>268</v>
      </c>
      <c r="P276" s="462" t="s">
        <v>268</v>
      </c>
      <c r="Q276" s="460">
        <v>2.0299999999999998</v>
      </c>
      <c r="R276" s="461" t="s">
        <v>268</v>
      </c>
      <c r="S276" s="461" t="s">
        <v>268</v>
      </c>
      <c r="T276" s="462" t="s">
        <v>268</v>
      </c>
      <c r="U276" s="463" t="s">
        <v>892</v>
      </c>
    </row>
    <row r="277" spans="2:21" s="425" customFormat="1" ht="12">
      <c r="B277" s="451">
        <v>13</v>
      </c>
      <c r="C277" s="452" t="s">
        <v>275</v>
      </c>
      <c r="D277" s="453">
        <v>1.65</v>
      </c>
      <c r="E277" s="454" t="s">
        <v>893</v>
      </c>
      <c r="F277" s="455" t="s">
        <v>331</v>
      </c>
      <c r="G277" s="455" t="s">
        <v>342</v>
      </c>
      <c r="H277" s="455">
        <v>1</v>
      </c>
      <c r="I277" s="455" t="s">
        <v>268</v>
      </c>
      <c r="J277" s="456">
        <v>43739</v>
      </c>
      <c r="K277" s="457">
        <v>2.0757835999999998</v>
      </c>
      <c r="L277" s="458">
        <f>K277-D277</f>
        <v>0.42578359999999993</v>
      </c>
      <c r="M277" s="459">
        <v>1.92873E-2</v>
      </c>
      <c r="N277" s="460">
        <v>2.32365E-2</v>
      </c>
      <c r="O277" s="461" t="s">
        <v>268</v>
      </c>
      <c r="P277" s="462" t="s">
        <v>268</v>
      </c>
      <c r="Q277" s="460">
        <v>1.6</v>
      </c>
      <c r="R277" s="461">
        <v>1.76</v>
      </c>
      <c r="S277" s="461" t="s">
        <v>268</v>
      </c>
      <c r="T277" s="462" t="s">
        <v>268</v>
      </c>
      <c r="U277" s="463" t="s">
        <v>894</v>
      </c>
    </row>
    <row r="278" spans="2:21" s="425" customFormat="1" ht="12">
      <c r="B278" s="451">
        <v>13</v>
      </c>
      <c r="C278" s="452" t="s">
        <v>275</v>
      </c>
      <c r="D278" s="453">
        <v>1.65</v>
      </c>
      <c r="E278" s="454" t="s">
        <v>895</v>
      </c>
      <c r="F278" s="455" t="s">
        <v>543</v>
      </c>
      <c r="G278" s="455" t="s">
        <v>342</v>
      </c>
      <c r="H278" s="455" t="s">
        <v>268</v>
      </c>
      <c r="I278" s="455" t="s">
        <v>268</v>
      </c>
      <c r="J278" s="456">
        <v>44470</v>
      </c>
      <c r="K278" s="457" t="s">
        <v>268</v>
      </c>
      <c r="L278" s="458"/>
      <c r="M278" s="459">
        <v>1.6032600000000001E-2</v>
      </c>
      <c r="N278" s="460" t="s">
        <v>268</v>
      </c>
      <c r="O278" s="461" t="s">
        <v>268</v>
      </c>
      <c r="P278" s="462" t="s">
        <v>268</v>
      </c>
      <c r="Q278" s="460">
        <v>1.33</v>
      </c>
      <c r="R278" s="461" t="s">
        <v>268</v>
      </c>
      <c r="S278" s="461" t="s">
        <v>268</v>
      </c>
      <c r="T278" s="462" t="s">
        <v>268</v>
      </c>
      <c r="U278" s="463" t="s">
        <v>896</v>
      </c>
    </row>
    <row r="279" spans="2:21" s="425" customFormat="1" ht="12">
      <c r="B279" s="451">
        <v>13</v>
      </c>
      <c r="C279" s="452" t="s">
        <v>275</v>
      </c>
      <c r="D279" s="453">
        <v>1.65</v>
      </c>
      <c r="E279" s="454" t="s">
        <v>897</v>
      </c>
      <c r="F279" s="455" t="s">
        <v>543</v>
      </c>
      <c r="G279" s="455" t="s">
        <v>396</v>
      </c>
      <c r="H279" s="455">
        <v>2</v>
      </c>
      <c r="I279" s="455">
        <v>1</v>
      </c>
      <c r="J279" s="456">
        <v>41122</v>
      </c>
      <c r="K279" s="457">
        <v>1.674145</v>
      </c>
      <c r="L279" s="458">
        <f t="shared" ref="L279:L314" si="10">K279-D279</f>
        <v>2.4145000000000083E-2</v>
      </c>
      <c r="M279" s="459">
        <v>1.5550400000000001E-2</v>
      </c>
      <c r="N279" s="460">
        <v>1.94077E-2</v>
      </c>
      <c r="O279" s="461">
        <v>2.1546200000000001E-2</v>
      </c>
      <c r="P279" s="462">
        <v>4.9154000000000003E-3</v>
      </c>
      <c r="Q279" s="460">
        <v>1.29</v>
      </c>
      <c r="R279" s="461">
        <v>1.47</v>
      </c>
      <c r="S279" s="461">
        <v>1.61</v>
      </c>
      <c r="T279" s="462">
        <v>0.27</v>
      </c>
      <c r="U279" s="463" t="s">
        <v>898</v>
      </c>
    </row>
    <row r="280" spans="2:21" s="425" customFormat="1" ht="12">
      <c r="B280" s="451">
        <v>13</v>
      </c>
      <c r="C280" s="452" t="s">
        <v>275</v>
      </c>
      <c r="D280" s="453">
        <v>1.65</v>
      </c>
      <c r="E280" s="454" t="s">
        <v>899</v>
      </c>
      <c r="F280" s="455" t="s">
        <v>543</v>
      </c>
      <c r="G280" s="455" t="s">
        <v>515</v>
      </c>
      <c r="H280" s="455">
        <v>1</v>
      </c>
      <c r="I280" s="455" t="s">
        <v>268</v>
      </c>
      <c r="J280" s="456">
        <v>41548</v>
      </c>
      <c r="K280" s="457">
        <v>0.430257</v>
      </c>
      <c r="L280" s="458">
        <f t="shared" si="10"/>
        <v>-1.2197429999999998</v>
      </c>
      <c r="M280" s="459">
        <v>7.1121999999999999E-3</v>
      </c>
      <c r="N280" s="460">
        <v>1.33346E-2</v>
      </c>
      <c r="O280" s="461">
        <v>5.9954800000000003E-2</v>
      </c>
      <c r="P280" s="462">
        <v>7.8647099999999998E-2</v>
      </c>
      <c r="Q280" s="460">
        <v>0.59</v>
      </c>
      <c r="R280" s="461">
        <v>1.01</v>
      </c>
      <c r="S280" s="461">
        <v>4.4800000000000004</v>
      </c>
      <c r="T280" s="462">
        <v>4.32</v>
      </c>
      <c r="U280" s="463" t="s">
        <v>900</v>
      </c>
    </row>
    <row r="281" spans="2:21" s="425" customFormat="1" ht="12">
      <c r="B281" s="451">
        <v>13</v>
      </c>
      <c r="C281" s="452" t="s">
        <v>275</v>
      </c>
      <c r="D281" s="453">
        <v>1.65</v>
      </c>
      <c r="E281" s="454" t="s">
        <v>901</v>
      </c>
      <c r="F281" s="455" t="s">
        <v>902</v>
      </c>
      <c r="G281" s="455" t="s">
        <v>338</v>
      </c>
      <c r="H281" s="455">
        <v>2</v>
      </c>
      <c r="I281" s="455" t="s">
        <v>268</v>
      </c>
      <c r="J281" s="456">
        <v>39114</v>
      </c>
      <c r="K281" s="457">
        <v>3.4143967000000002</v>
      </c>
      <c r="L281" s="458">
        <f t="shared" si="10"/>
        <v>1.7643967000000003</v>
      </c>
      <c r="M281" s="459">
        <v>3.1342000000000002E-3</v>
      </c>
      <c r="N281" s="460">
        <v>6.7333000000000002E-3</v>
      </c>
      <c r="O281" s="461">
        <v>4.4163099999999997E-2</v>
      </c>
      <c r="P281" s="462">
        <v>8.9388300000000004E-2</v>
      </c>
      <c r="Q281" s="460">
        <v>0.26</v>
      </c>
      <c r="R281" s="461">
        <v>0.51</v>
      </c>
      <c r="S281" s="461">
        <v>3.3</v>
      </c>
      <c r="T281" s="462">
        <v>4.91</v>
      </c>
      <c r="U281" s="463" t="s">
        <v>903</v>
      </c>
    </row>
    <row r="282" spans="2:21" s="425" customFormat="1" ht="12">
      <c r="B282" s="451">
        <v>13</v>
      </c>
      <c r="C282" s="452" t="s">
        <v>275</v>
      </c>
      <c r="D282" s="453">
        <v>1.65</v>
      </c>
      <c r="E282" s="454" t="s">
        <v>904</v>
      </c>
      <c r="F282" s="455" t="s">
        <v>543</v>
      </c>
      <c r="G282" s="455" t="s">
        <v>515</v>
      </c>
      <c r="H282" s="455">
        <v>3</v>
      </c>
      <c r="I282" s="455" t="s">
        <v>268</v>
      </c>
      <c r="J282" s="456">
        <v>41548</v>
      </c>
      <c r="K282" s="457">
        <v>1.5377542</v>
      </c>
      <c r="L282" s="458">
        <f t="shared" si="10"/>
        <v>-0.11224579999999995</v>
      </c>
      <c r="M282" s="459">
        <v>1.6876E-3</v>
      </c>
      <c r="N282" s="460">
        <v>2.7724999999999998E-3</v>
      </c>
      <c r="O282" s="461">
        <v>1.27136E-2</v>
      </c>
      <c r="P282" s="462">
        <v>3.5864500000000001E-2</v>
      </c>
      <c r="Q282" s="460">
        <v>0.14000000000000001</v>
      </c>
      <c r="R282" s="461">
        <v>0.21</v>
      </c>
      <c r="S282" s="461">
        <v>0.95</v>
      </c>
      <c r="T282" s="462">
        <v>1.97</v>
      </c>
      <c r="U282" s="463" t="s">
        <v>905</v>
      </c>
    </row>
    <row r="283" spans="2:21" s="425" customFormat="1" ht="12">
      <c r="B283" s="451">
        <v>13</v>
      </c>
      <c r="C283" s="452" t="s">
        <v>275</v>
      </c>
      <c r="D283" s="453">
        <v>1.65</v>
      </c>
      <c r="E283" s="454" t="s">
        <v>906</v>
      </c>
      <c r="F283" s="455" t="s">
        <v>543</v>
      </c>
      <c r="G283" s="455" t="s">
        <v>352</v>
      </c>
      <c r="H283" s="455">
        <v>1</v>
      </c>
      <c r="I283" s="455">
        <v>1</v>
      </c>
      <c r="J283" s="456">
        <v>39114</v>
      </c>
      <c r="K283" s="457">
        <v>-0.1473305</v>
      </c>
      <c r="L283" s="458">
        <f t="shared" si="10"/>
        <v>-1.7973304999999999</v>
      </c>
      <c r="M283" s="459">
        <v>1.4465000000000001E-3</v>
      </c>
      <c r="N283" s="460">
        <v>2.7724999999999998E-3</v>
      </c>
      <c r="O283" s="461">
        <v>1.67285E-2</v>
      </c>
      <c r="P283" s="462">
        <v>0.1159681</v>
      </c>
      <c r="Q283" s="460">
        <v>0.12</v>
      </c>
      <c r="R283" s="461">
        <v>0.21</v>
      </c>
      <c r="S283" s="461">
        <v>1.25</v>
      </c>
      <c r="T283" s="462">
        <v>6.37</v>
      </c>
      <c r="U283" s="463" t="s">
        <v>907</v>
      </c>
    </row>
    <row r="284" spans="2:21" s="425" customFormat="1" ht="12">
      <c r="B284" s="464">
        <v>13</v>
      </c>
      <c r="C284" s="465" t="s">
        <v>275</v>
      </c>
      <c r="D284" s="466">
        <v>1.65</v>
      </c>
      <c r="E284" s="467" t="s">
        <v>908</v>
      </c>
      <c r="F284" s="468" t="s">
        <v>543</v>
      </c>
      <c r="G284" s="468" t="s">
        <v>515</v>
      </c>
      <c r="H284" s="468">
        <v>2</v>
      </c>
      <c r="I284" s="468" t="s">
        <v>268</v>
      </c>
      <c r="J284" s="469">
        <v>41548</v>
      </c>
      <c r="K284" s="470">
        <v>-4.3755458000000003</v>
      </c>
      <c r="L284" s="471">
        <f t="shared" si="10"/>
        <v>-6.0255457999999997</v>
      </c>
      <c r="M284" s="472">
        <v>1.205E-4</v>
      </c>
      <c r="N284" s="473">
        <v>1.3200000000000001E-4</v>
      </c>
      <c r="O284" s="474">
        <v>1.2044E-3</v>
      </c>
      <c r="P284" s="475">
        <v>1.8205000000000001E-3</v>
      </c>
      <c r="Q284" s="473">
        <v>0.01</v>
      </c>
      <c r="R284" s="474">
        <v>0.01</v>
      </c>
      <c r="S284" s="474">
        <v>0.09</v>
      </c>
      <c r="T284" s="475">
        <v>0.1</v>
      </c>
      <c r="U284" s="476" t="s">
        <v>909</v>
      </c>
    </row>
    <row r="285" spans="2:21" s="425" customFormat="1" ht="12">
      <c r="B285" s="438">
        <v>14</v>
      </c>
      <c r="C285" s="439" t="s">
        <v>184</v>
      </c>
      <c r="D285" s="440">
        <v>2.024</v>
      </c>
      <c r="E285" s="441" t="s">
        <v>910</v>
      </c>
      <c r="F285" s="442" t="s">
        <v>911</v>
      </c>
      <c r="G285" s="442" t="s">
        <v>442</v>
      </c>
      <c r="H285" s="442">
        <v>3</v>
      </c>
      <c r="I285" s="442" t="s">
        <v>268</v>
      </c>
      <c r="J285" s="443">
        <v>42036</v>
      </c>
      <c r="K285" s="444">
        <v>9.2805935000000002</v>
      </c>
      <c r="L285" s="445">
        <f t="shared" si="10"/>
        <v>7.2565935000000001</v>
      </c>
      <c r="M285" s="446">
        <v>42.549942600000001</v>
      </c>
      <c r="N285" s="447">
        <v>39.972429099999999</v>
      </c>
      <c r="O285" s="448">
        <v>41.639504700000003</v>
      </c>
      <c r="P285" s="449">
        <v>42.067231399999997</v>
      </c>
      <c r="Q285" s="447">
        <v>707.78</v>
      </c>
      <c r="R285" s="448">
        <v>519.03</v>
      </c>
      <c r="S285" s="448">
        <v>374.31</v>
      </c>
      <c r="T285" s="449">
        <v>172.32</v>
      </c>
      <c r="U285" s="450" t="s">
        <v>912</v>
      </c>
    </row>
    <row r="286" spans="2:21" s="425" customFormat="1" ht="12">
      <c r="B286" s="451">
        <v>14</v>
      </c>
      <c r="C286" s="452" t="s">
        <v>184</v>
      </c>
      <c r="D286" s="453">
        <v>2.024</v>
      </c>
      <c r="E286" s="454" t="s">
        <v>913</v>
      </c>
      <c r="F286" s="455" t="s">
        <v>911</v>
      </c>
      <c r="G286" s="455" t="s">
        <v>427</v>
      </c>
      <c r="H286" s="455">
        <v>2</v>
      </c>
      <c r="I286" s="455" t="s">
        <v>268</v>
      </c>
      <c r="J286" s="456">
        <v>42036</v>
      </c>
      <c r="K286" s="457">
        <v>7.4147746000000003</v>
      </c>
      <c r="L286" s="458">
        <f t="shared" si="10"/>
        <v>5.3907746000000003</v>
      </c>
      <c r="M286" s="459">
        <v>31.46368</v>
      </c>
      <c r="N286" s="460">
        <v>30.864787</v>
      </c>
      <c r="O286" s="461">
        <v>17.3183674</v>
      </c>
      <c r="P286" s="462">
        <v>18.194468199999999</v>
      </c>
      <c r="Q286" s="460">
        <v>523.37</v>
      </c>
      <c r="R286" s="461">
        <v>400.77</v>
      </c>
      <c r="S286" s="461">
        <v>155.68</v>
      </c>
      <c r="T286" s="462">
        <v>74.53</v>
      </c>
      <c r="U286" s="463" t="s">
        <v>914</v>
      </c>
    </row>
    <row r="287" spans="2:21" s="425" customFormat="1" ht="12">
      <c r="B287" s="464">
        <v>14</v>
      </c>
      <c r="C287" s="465" t="s">
        <v>184</v>
      </c>
      <c r="D287" s="466">
        <v>2.024</v>
      </c>
      <c r="E287" s="467" t="s">
        <v>915</v>
      </c>
      <c r="F287" s="468" t="s">
        <v>911</v>
      </c>
      <c r="G287" s="468" t="s">
        <v>424</v>
      </c>
      <c r="H287" s="468">
        <v>1</v>
      </c>
      <c r="I287" s="468" t="s">
        <v>268</v>
      </c>
      <c r="J287" s="469">
        <v>42036</v>
      </c>
      <c r="K287" s="470">
        <v>1.6364132</v>
      </c>
      <c r="L287" s="471">
        <f t="shared" si="10"/>
        <v>-0.38758680000000001</v>
      </c>
      <c r="M287" s="472">
        <v>25.986377399999999</v>
      </c>
      <c r="N287" s="473">
        <v>29.162783900000001</v>
      </c>
      <c r="O287" s="474">
        <v>41.042127899999997</v>
      </c>
      <c r="P287" s="475">
        <v>39.7383004</v>
      </c>
      <c r="Q287" s="473">
        <v>432.26</v>
      </c>
      <c r="R287" s="474">
        <v>378.67</v>
      </c>
      <c r="S287" s="474">
        <v>368.94</v>
      </c>
      <c r="T287" s="475">
        <v>162.78</v>
      </c>
      <c r="U287" s="476" t="s">
        <v>916</v>
      </c>
    </row>
    <row r="288" spans="2:21" s="425" customFormat="1" ht="12">
      <c r="B288" s="438">
        <v>15</v>
      </c>
      <c r="C288" s="439" t="s">
        <v>50</v>
      </c>
      <c r="D288" s="440">
        <v>2.2000000000000002</v>
      </c>
      <c r="E288" s="441" t="s">
        <v>917</v>
      </c>
      <c r="F288" s="442" t="s">
        <v>347</v>
      </c>
      <c r="G288" s="442" t="s">
        <v>338</v>
      </c>
      <c r="H288" s="442">
        <v>1</v>
      </c>
      <c r="I288" s="442">
        <v>1</v>
      </c>
      <c r="J288" s="443">
        <v>42767</v>
      </c>
      <c r="K288" s="444">
        <v>1.1593108000000001</v>
      </c>
      <c r="L288" s="445">
        <f t="shared" si="10"/>
        <v>-1.0406892000000001</v>
      </c>
      <c r="M288" s="446">
        <v>18.207291600000001</v>
      </c>
      <c r="N288" s="447">
        <v>13.907175199999999</v>
      </c>
      <c r="O288" s="448">
        <v>12.243551999999999</v>
      </c>
      <c r="P288" s="449" t="s">
        <v>268</v>
      </c>
      <c r="Q288" s="447">
        <v>175.44</v>
      </c>
      <c r="R288" s="448">
        <v>126.12</v>
      </c>
      <c r="S288" s="448">
        <v>103.96</v>
      </c>
      <c r="T288" s="449" t="s">
        <v>268</v>
      </c>
      <c r="U288" s="450" t="s">
        <v>918</v>
      </c>
    </row>
    <row r="289" spans="2:22" s="425" customFormat="1" ht="12">
      <c r="B289" s="451">
        <v>15</v>
      </c>
      <c r="C289" s="452" t="s">
        <v>50</v>
      </c>
      <c r="D289" s="453">
        <v>2.2000000000000002</v>
      </c>
      <c r="E289" s="454" t="s">
        <v>919</v>
      </c>
      <c r="F289" s="455" t="s">
        <v>347</v>
      </c>
      <c r="G289" s="455" t="s">
        <v>352</v>
      </c>
      <c r="H289" s="455">
        <v>1</v>
      </c>
      <c r="I289" s="455">
        <v>1</v>
      </c>
      <c r="J289" s="456">
        <v>42767</v>
      </c>
      <c r="K289" s="457">
        <v>-0.48437649999999999</v>
      </c>
      <c r="L289" s="458">
        <f t="shared" si="10"/>
        <v>-2.6843764999999999</v>
      </c>
      <c r="M289" s="459">
        <v>14.0332306</v>
      </c>
      <c r="N289" s="460">
        <v>5.8519964</v>
      </c>
      <c r="O289" s="461">
        <v>4.5047698</v>
      </c>
      <c r="P289" s="462" t="s">
        <v>268</v>
      </c>
      <c r="Q289" s="460">
        <v>135.22</v>
      </c>
      <c r="R289" s="461">
        <v>53.07</v>
      </c>
      <c r="S289" s="461">
        <v>38.25</v>
      </c>
      <c r="T289" s="462" t="s">
        <v>268</v>
      </c>
      <c r="U289" s="463" t="s">
        <v>920</v>
      </c>
    </row>
    <row r="290" spans="2:22" s="425" customFormat="1" ht="12">
      <c r="B290" s="451">
        <v>15</v>
      </c>
      <c r="C290" s="452" t="s">
        <v>50</v>
      </c>
      <c r="D290" s="453">
        <v>2.2000000000000002</v>
      </c>
      <c r="E290" s="454" t="s">
        <v>921</v>
      </c>
      <c r="F290" s="455" t="s">
        <v>347</v>
      </c>
      <c r="G290" s="455" t="s">
        <v>342</v>
      </c>
      <c r="H290" s="455">
        <v>2</v>
      </c>
      <c r="I290" s="455" t="s">
        <v>268</v>
      </c>
      <c r="J290" s="456">
        <v>41153</v>
      </c>
      <c r="K290" s="457">
        <v>1.5603910000000001</v>
      </c>
      <c r="L290" s="458">
        <f t="shared" si="10"/>
        <v>-0.63960900000000009</v>
      </c>
      <c r="M290" s="459">
        <v>13.396016899999999</v>
      </c>
      <c r="N290" s="460">
        <v>25.734669799999999</v>
      </c>
      <c r="O290" s="461">
        <v>38.543163300000003</v>
      </c>
      <c r="P290" s="462">
        <v>28.279240699999999</v>
      </c>
      <c r="Q290" s="460">
        <v>129.08000000000001</v>
      </c>
      <c r="R290" s="461">
        <v>233.38</v>
      </c>
      <c r="S290" s="461">
        <v>327.27</v>
      </c>
      <c r="T290" s="462">
        <v>230.9</v>
      </c>
      <c r="U290" s="463" t="s">
        <v>922</v>
      </c>
      <c r="V290" s="522"/>
    </row>
    <row r="291" spans="2:22" s="425" customFormat="1" ht="12">
      <c r="B291" s="451">
        <v>15</v>
      </c>
      <c r="C291" s="452" t="s">
        <v>50</v>
      </c>
      <c r="D291" s="453">
        <v>2.2000000000000002</v>
      </c>
      <c r="E291" s="454" t="s">
        <v>923</v>
      </c>
      <c r="F291" s="455" t="s">
        <v>347</v>
      </c>
      <c r="G291" s="455" t="s">
        <v>332</v>
      </c>
      <c r="H291" s="455">
        <v>3</v>
      </c>
      <c r="I291" s="455">
        <v>1</v>
      </c>
      <c r="J291" s="456">
        <v>42767</v>
      </c>
      <c r="K291" s="457">
        <v>20.473219400000001</v>
      </c>
      <c r="L291" s="458">
        <f t="shared" si="10"/>
        <v>18.273219400000002</v>
      </c>
      <c r="M291" s="459">
        <v>13.226854299999999</v>
      </c>
      <c r="N291" s="460">
        <v>12.7570655</v>
      </c>
      <c r="O291" s="461">
        <v>2.5650689</v>
      </c>
      <c r="P291" s="462" t="s">
        <v>268</v>
      </c>
      <c r="Q291" s="460">
        <v>127.45</v>
      </c>
      <c r="R291" s="461">
        <v>115.69</v>
      </c>
      <c r="S291" s="461">
        <v>21.78</v>
      </c>
      <c r="T291" s="462" t="s">
        <v>268</v>
      </c>
      <c r="U291" s="463" t="s">
        <v>924</v>
      </c>
      <c r="V291" s="522"/>
    </row>
    <row r="292" spans="2:22" s="425" customFormat="1" ht="12">
      <c r="B292" s="451">
        <v>15</v>
      </c>
      <c r="C292" s="452" t="s">
        <v>50</v>
      </c>
      <c r="D292" s="453">
        <v>2.2000000000000002</v>
      </c>
      <c r="E292" s="454" t="s">
        <v>925</v>
      </c>
      <c r="F292" s="455" t="s">
        <v>347</v>
      </c>
      <c r="G292" s="455" t="s">
        <v>338</v>
      </c>
      <c r="H292" s="455">
        <v>1</v>
      </c>
      <c r="I292" s="455" t="s">
        <v>268</v>
      </c>
      <c r="J292" s="456">
        <v>40544</v>
      </c>
      <c r="K292" s="457">
        <v>-0.1042918</v>
      </c>
      <c r="L292" s="458">
        <f t="shared" si="10"/>
        <v>-2.3042918000000001</v>
      </c>
      <c r="M292" s="459">
        <v>9.0631713000000005</v>
      </c>
      <c r="N292" s="460">
        <v>14.1089682</v>
      </c>
      <c r="O292" s="461">
        <v>21.605229099999999</v>
      </c>
      <c r="P292" s="462">
        <v>31.637477000000001</v>
      </c>
      <c r="Q292" s="460">
        <v>87.33</v>
      </c>
      <c r="R292" s="461">
        <v>127.95</v>
      </c>
      <c r="S292" s="461">
        <v>183.45</v>
      </c>
      <c r="T292" s="462">
        <v>258.32</v>
      </c>
      <c r="U292" s="463" t="s">
        <v>926</v>
      </c>
      <c r="V292" s="522"/>
    </row>
    <row r="293" spans="2:22" s="425" customFormat="1" ht="12">
      <c r="B293" s="451">
        <v>15</v>
      </c>
      <c r="C293" s="452" t="s">
        <v>50</v>
      </c>
      <c r="D293" s="453">
        <v>2.2000000000000002</v>
      </c>
      <c r="E293" s="454" t="s">
        <v>927</v>
      </c>
      <c r="F293" s="455" t="s">
        <v>347</v>
      </c>
      <c r="G293" s="455" t="s">
        <v>338</v>
      </c>
      <c r="H293" s="455">
        <v>1</v>
      </c>
      <c r="I293" s="455">
        <v>1</v>
      </c>
      <c r="J293" s="456">
        <v>42767</v>
      </c>
      <c r="K293" s="457">
        <v>2.5529687000000001</v>
      </c>
      <c r="L293" s="458">
        <f t="shared" si="10"/>
        <v>0.35296869999999991</v>
      </c>
      <c r="M293" s="459">
        <v>7.7648744000000001</v>
      </c>
      <c r="N293" s="460">
        <v>6.7914915999999996</v>
      </c>
      <c r="O293" s="461">
        <v>8.9506500000000003E-2</v>
      </c>
      <c r="P293" s="462" t="s">
        <v>268</v>
      </c>
      <c r="Q293" s="460">
        <v>74.819999999999993</v>
      </c>
      <c r="R293" s="461">
        <v>61.59</v>
      </c>
      <c r="S293" s="461">
        <v>0.76</v>
      </c>
      <c r="T293" s="462" t="s">
        <v>268</v>
      </c>
      <c r="U293" s="463" t="s">
        <v>928</v>
      </c>
      <c r="V293" s="522"/>
    </row>
    <row r="294" spans="2:22" s="425" customFormat="1" ht="12">
      <c r="B294" s="451">
        <v>15</v>
      </c>
      <c r="C294" s="452" t="s">
        <v>50</v>
      </c>
      <c r="D294" s="453">
        <v>2.2000000000000002</v>
      </c>
      <c r="E294" s="454" t="s">
        <v>929</v>
      </c>
      <c r="F294" s="455" t="s">
        <v>347</v>
      </c>
      <c r="G294" s="455" t="s">
        <v>332</v>
      </c>
      <c r="H294" s="455">
        <v>4</v>
      </c>
      <c r="I294" s="455">
        <v>1</v>
      </c>
      <c r="J294" s="456">
        <v>42767</v>
      </c>
      <c r="K294" s="457">
        <v>10.2021108</v>
      </c>
      <c r="L294" s="458">
        <f t="shared" si="10"/>
        <v>8.0021108000000005</v>
      </c>
      <c r="M294" s="459">
        <v>7.6434509000000004</v>
      </c>
      <c r="N294" s="460">
        <v>4.8639827000000002</v>
      </c>
      <c r="O294" s="461">
        <v>1.1777000000000001E-3</v>
      </c>
      <c r="P294" s="462" t="s">
        <v>268</v>
      </c>
      <c r="Q294" s="460">
        <v>73.650000000000006</v>
      </c>
      <c r="R294" s="461">
        <v>44.11</v>
      </c>
      <c r="S294" s="461">
        <v>0.01</v>
      </c>
      <c r="T294" s="462" t="s">
        <v>268</v>
      </c>
      <c r="U294" s="463" t="s">
        <v>930</v>
      </c>
      <c r="V294" s="522"/>
    </row>
    <row r="295" spans="2:22" s="425" customFormat="1" ht="12">
      <c r="B295" s="451">
        <v>15</v>
      </c>
      <c r="C295" s="452" t="s">
        <v>50</v>
      </c>
      <c r="D295" s="453">
        <v>2.2000000000000002</v>
      </c>
      <c r="E295" s="454" t="s">
        <v>931</v>
      </c>
      <c r="F295" s="455" t="s">
        <v>347</v>
      </c>
      <c r="G295" s="455" t="s">
        <v>371</v>
      </c>
      <c r="H295" s="455">
        <v>4</v>
      </c>
      <c r="I295" s="455" t="s">
        <v>268</v>
      </c>
      <c r="J295" s="456">
        <v>42767</v>
      </c>
      <c r="K295" s="457">
        <v>3.6149827999999999</v>
      </c>
      <c r="L295" s="458">
        <f t="shared" si="10"/>
        <v>1.4149827999999998</v>
      </c>
      <c r="M295" s="459">
        <v>5.0593107000000002</v>
      </c>
      <c r="N295" s="460">
        <v>2.6541842</v>
      </c>
      <c r="O295" s="461">
        <v>0.57943710000000004</v>
      </c>
      <c r="P295" s="462" t="s">
        <v>268</v>
      </c>
      <c r="Q295" s="460">
        <v>48.75</v>
      </c>
      <c r="R295" s="461">
        <v>24.07</v>
      </c>
      <c r="S295" s="461">
        <v>4.92</v>
      </c>
      <c r="T295" s="462" t="s">
        <v>268</v>
      </c>
      <c r="U295" s="463" t="s">
        <v>932</v>
      </c>
      <c r="V295" s="522"/>
    </row>
    <row r="296" spans="2:22" s="425" customFormat="1" ht="12">
      <c r="B296" s="451">
        <v>15</v>
      </c>
      <c r="C296" s="452" t="s">
        <v>50</v>
      </c>
      <c r="D296" s="453">
        <v>2.2000000000000002</v>
      </c>
      <c r="E296" s="454" t="s">
        <v>933</v>
      </c>
      <c r="F296" s="455" t="s">
        <v>347</v>
      </c>
      <c r="G296" s="455" t="s">
        <v>328</v>
      </c>
      <c r="H296" s="455">
        <v>3</v>
      </c>
      <c r="I296" s="455">
        <v>1</v>
      </c>
      <c r="J296" s="456">
        <v>42767</v>
      </c>
      <c r="K296" s="457">
        <v>9.3700147999999999</v>
      </c>
      <c r="L296" s="458">
        <f t="shared" si="10"/>
        <v>7.1700147999999997</v>
      </c>
      <c r="M296" s="459">
        <v>2.3703519000000002</v>
      </c>
      <c r="N296" s="460">
        <v>1.1037965999999999</v>
      </c>
      <c r="O296" s="461">
        <v>0.27911910000000001</v>
      </c>
      <c r="P296" s="462" t="s">
        <v>268</v>
      </c>
      <c r="Q296" s="460">
        <v>22.84</v>
      </c>
      <c r="R296" s="461">
        <v>10.01</v>
      </c>
      <c r="S296" s="461">
        <v>2.37</v>
      </c>
      <c r="T296" s="462" t="s">
        <v>268</v>
      </c>
      <c r="U296" s="463" t="s">
        <v>934</v>
      </c>
      <c r="V296" s="522"/>
    </row>
    <row r="297" spans="2:22" s="425" customFormat="1" ht="12">
      <c r="B297" s="451">
        <v>15</v>
      </c>
      <c r="C297" s="452" t="s">
        <v>50</v>
      </c>
      <c r="D297" s="453">
        <v>2.2000000000000002</v>
      </c>
      <c r="E297" s="454" t="s">
        <v>935</v>
      </c>
      <c r="F297" s="455" t="s">
        <v>347</v>
      </c>
      <c r="G297" s="455" t="s">
        <v>328</v>
      </c>
      <c r="H297" s="455">
        <v>4</v>
      </c>
      <c r="I297" s="455" t="s">
        <v>268</v>
      </c>
      <c r="J297" s="456">
        <v>38991</v>
      </c>
      <c r="K297" s="457">
        <v>11.9251784</v>
      </c>
      <c r="L297" s="458">
        <f t="shared" si="10"/>
        <v>9.7251784000000008</v>
      </c>
      <c r="M297" s="459">
        <v>2.2406259999999998</v>
      </c>
      <c r="N297" s="460">
        <v>5.2918279000000004</v>
      </c>
      <c r="O297" s="461">
        <v>10.1743022</v>
      </c>
      <c r="P297" s="462">
        <v>19.310471499999998</v>
      </c>
      <c r="Q297" s="460">
        <v>21.59</v>
      </c>
      <c r="R297" s="461">
        <v>47.99</v>
      </c>
      <c r="S297" s="461">
        <v>86.39</v>
      </c>
      <c r="T297" s="462">
        <v>157.66999999999999</v>
      </c>
      <c r="U297" s="463" t="s">
        <v>936</v>
      </c>
    </row>
    <row r="298" spans="2:22" s="425" customFormat="1" ht="12">
      <c r="B298" s="451">
        <v>15</v>
      </c>
      <c r="C298" s="452" t="s">
        <v>50</v>
      </c>
      <c r="D298" s="453">
        <v>2.2000000000000002</v>
      </c>
      <c r="E298" s="454" t="s">
        <v>937</v>
      </c>
      <c r="F298" s="455" t="s">
        <v>347</v>
      </c>
      <c r="G298" s="455" t="s">
        <v>328</v>
      </c>
      <c r="H298" s="455">
        <v>4</v>
      </c>
      <c r="I298" s="455">
        <v>1</v>
      </c>
      <c r="J298" s="456">
        <v>42767</v>
      </c>
      <c r="K298" s="457">
        <v>19.6963911</v>
      </c>
      <c r="L298" s="458">
        <f t="shared" si="10"/>
        <v>17.4963911</v>
      </c>
      <c r="M298" s="459">
        <v>2.0008925</v>
      </c>
      <c r="N298" s="460">
        <v>0.70351870000000005</v>
      </c>
      <c r="O298" s="461">
        <v>0.1236603</v>
      </c>
      <c r="P298" s="462" t="s">
        <v>268</v>
      </c>
      <c r="Q298" s="460">
        <v>19.28</v>
      </c>
      <c r="R298" s="461">
        <v>6.38</v>
      </c>
      <c r="S298" s="461">
        <v>1.05</v>
      </c>
      <c r="T298" s="462" t="s">
        <v>268</v>
      </c>
      <c r="U298" s="463" t="s">
        <v>938</v>
      </c>
      <c r="V298" s="522"/>
    </row>
    <row r="299" spans="2:22" s="425" customFormat="1" ht="12">
      <c r="B299" s="451">
        <v>15</v>
      </c>
      <c r="C299" s="452" t="s">
        <v>50</v>
      </c>
      <c r="D299" s="453">
        <v>2.2000000000000002</v>
      </c>
      <c r="E299" s="454" t="s">
        <v>939</v>
      </c>
      <c r="F299" s="455" t="s">
        <v>347</v>
      </c>
      <c r="G299" s="455" t="s">
        <v>332</v>
      </c>
      <c r="H299" s="455">
        <v>3</v>
      </c>
      <c r="I299" s="455" t="s">
        <v>268</v>
      </c>
      <c r="J299" s="456">
        <v>40330</v>
      </c>
      <c r="K299" s="457">
        <v>4.9750300000000003</v>
      </c>
      <c r="L299" s="458">
        <f t="shared" si="10"/>
        <v>2.7750300000000001</v>
      </c>
      <c r="M299" s="459">
        <v>1.7300248</v>
      </c>
      <c r="N299" s="460">
        <v>2.1822311999999999</v>
      </c>
      <c r="O299" s="461">
        <v>2.9937581</v>
      </c>
      <c r="P299" s="462">
        <v>12.669932599999999</v>
      </c>
      <c r="Q299" s="460">
        <v>16.670000000000002</v>
      </c>
      <c r="R299" s="461">
        <v>19.79</v>
      </c>
      <c r="S299" s="461">
        <v>25.42</v>
      </c>
      <c r="T299" s="462">
        <v>103.45</v>
      </c>
      <c r="U299" s="463" t="s">
        <v>940</v>
      </c>
    </row>
    <row r="300" spans="2:22" s="425" customFormat="1" ht="12">
      <c r="B300" s="451">
        <v>15</v>
      </c>
      <c r="C300" s="452" t="s">
        <v>50</v>
      </c>
      <c r="D300" s="453">
        <v>2.2000000000000002</v>
      </c>
      <c r="E300" s="454" t="s">
        <v>941</v>
      </c>
      <c r="F300" s="455" t="s">
        <v>347</v>
      </c>
      <c r="G300" s="455" t="s">
        <v>376</v>
      </c>
      <c r="H300" s="455">
        <v>4</v>
      </c>
      <c r="I300" s="455">
        <v>1</v>
      </c>
      <c r="J300" s="456">
        <v>42767</v>
      </c>
      <c r="K300" s="457">
        <v>-11.353593</v>
      </c>
      <c r="L300" s="458">
        <f t="shared" si="10"/>
        <v>-13.553592999999999</v>
      </c>
      <c r="M300" s="459">
        <v>1.3138641</v>
      </c>
      <c r="N300" s="460">
        <v>0.89207930000000002</v>
      </c>
      <c r="O300" s="461">
        <v>1.2071605000000001</v>
      </c>
      <c r="P300" s="462" t="s">
        <v>268</v>
      </c>
      <c r="Q300" s="460">
        <v>12.66</v>
      </c>
      <c r="R300" s="461">
        <v>8.09</v>
      </c>
      <c r="S300" s="461">
        <v>10.25</v>
      </c>
      <c r="T300" s="462" t="s">
        <v>268</v>
      </c>
      <c r="U300" s="463" t="s">
        <v>942</v>
      </c>
      <c r="V300" s="522"/>
    </row>
    <row r="301" spans="2:22" s="425" customFormat="1" ht="12">
      <c r="B301" s="451">
        <v>15</v>
      </c>
      <c r="C301" s="452" t="s">
        <v>50</v>
      </c>
      <c r="D301" s="453">
        <v>2.2000000000000002</v>
      </c>
      <c r="E301" s="454" t="s">
        <v>943</v>
      </c>
      <c r="F301" s="455" t="s">
        <v>355</v>
      </c>
      <c r="G301" s="455" t="s">
        <v>328</v>
      </c>
      <c r="H301" s="455">
        <v>4</v>
      </c>
      <c r="I301" s="455" t="s">
        <v>268</v>
      </c>
      <c r="J301" s="456">
        <v>42064</v>
      </c>
      <c r="K301" s="457">
        <v>5.4132138999999997</v>
      </c>
      <c r="L301" s="458">
        <f t="shared" si="10"/>
        <v>3.2132138999999995</v>
      </c>
      <c r="M301" s="459">
        <v>0.73476759999999997</v>
      </c>
      <c r="N301" s="460">
        <v>0.33191090000000001</v>
      </c>
      <c r="O301" s="461">
        <v>0.49699680000000002</v>
      </c>
      <c r="P301" s="462">
        <v>1.1720759000000001</v>
      </c>
      <c r="Q301" s="460">
        <v>7.08</v>
      </c>
      <c r="R301" s="461">
        <v>3.01</v>
      </c>
      <c r="S301" s="461">
        <v>4.22</v>
      </c>
      <c r="T301" s="462">
        <v>9.57</v>
      </c>
      <c r="U301" s="463" t="s">
        <v>944</v>
      </c>
    </row>
    <row r="302" spans="2:22" s="425" customFormat="1" ht="12">
      <c r="B302" s="451">
        <v>15</v>
      </c>
      <c r="C302" s="452" t="s">
        <v>50</v>
      </c>
      <c r="D302" s="453">
        <v>2.2000000000000002</v>
      </c>
      <c r="E302" s="454" t="s">
        <v>945</v>
      </c>
      <c r="F302" s="455" t="s">
        <v>347</v>
      </c>
      <c r="G302" s="455" t="s">
        <v>332</v>
      </c>
      <c r="H302" s="455">
        <v>4</v>
      </c>
      <c r="I302" s="455" t="s">
        <v>268</v>
      </c>
      <c r="J302" s="456">
        <v>42064</v>
      </c>
      <c r="K302" s="457">
        <v>1.5194654000000001</v>
      </c>
      <c r="L302" s="458">
        <f t="shared" si="10"/>
        <v>-0.6805346000000001</v>
      </c>
      <c r="M302" s="459">
        <v>0.71712489999999995</v>
      </c>
      <c r="N302" s="460">
        <v>0.3980725</v>
      </c>
      <c r="O302" s="461">
        <v>1.8160404999999999</v>
      </c>
      <c r="P302" s="462">
        <v>5.3851806</v>
      </c>
      <c r="Q302" s="460">
        <v>6.91</v>
      </c>
      <c r="R302" s="461">
        <v>3.61</v>
      </c>
      <c r="S302" s="461">
        <v>15.42</v>
      </c>
      <c r="T302" s="462">
        <v>43.97</v>
      </c>
      <c r="U302" s="463" t="s">
        <v>946</v>
      </c>
    </row>
    <row r="303" spans="2:22" s="425" customFormat="1" ht="12">
      <c r="B303" s="451">
        <v>15</v>
      </c>
      <c r="C303" s="452" t="s">
        <v>50</v>
      </c>
      <c r="D303" s="453">
        <v>2.2000000000000002</v>
      </c>
      <c r="E303" s="454" t="s">
        <v>947</v>
      </c>
      <c r="F303" s="455" t="s">
        <v>347</v>
      </c>
      <c r="G303" s="455" t="s">
        <v>328</v>
      </c>
      <c r="H303" s="455">
        <v>5</v>
      </c>
      <c r="I303" s="455" t="s">
        <v>268</v>
      </c>
      <c r="J303" s="456">
        <v>41974</v>
      </c>
      <c r="K303" s="457">
        <v>10.051472800000001</v>
      </c>
      <c r="L303" s="458">
        <f t="shared" si="10"/>
        <v>7.8514728000000007</v>
      </c>
      <c r="M303" s="459">
        <v>0.48465599999999998</v>
      </c>
      <c r="N303" s="460">
        <v>1.9242007999999999</v>
      </c>
      <c r="O303" s="461">
        <v>2.2305971000000002</v>
      </c>
      <c r="P303" s="462">
        <v>1.5456216</v>
      </c>
      <c r="Q303" s="460">
        <v>4.67</v>
      </c>
      <c r="R303" s="461">
        <v>17.45</v>
      </c>
      <c r="S303" s="461">
        <v>18.940000000000001</v>
      </c>
      <c r="T303" s="462">
        <v>12.62</v>
      </c>
      <c r="U303" s="463" t="s">
        <v>948</v>
      </c>
    </row>
    <row r="304" spans="2:22" s="425" customFormat="1" ht="12">
      <c r="B304" s="464">
        <v>15</v>
      </c>
      <c r="C304" s="465" t="s">
        <v>50</v>
      </c>
      <c r="D304" s="466">
        <v>2.2000000000000002</v>
      </c>
      <c r="E304" s="467" t="s">
        <v>949</v>
      </c>
      <c r="F304" s="468" t="s">
        <v>347</v>
      </c>
      <c r="G304" s="468" t="s">
        <v>371</v>
      </c>
      <c r="H304" s="468">
        <v>4</v>
      </c>
      <c r="I304" s="468" t="s">
        <v>268</v>
      </c>
      <c r="J304" s="469">
        <v>42767</v>
      </c>
      <c r="K304" s="470">
        <v>13.555501700000001</v>
      </c>
      <c r="L304" s="471">
        <f t="shared" si="10"/>
        <v>11.355501700000001</v>
      </c>
      <c r="M304" s="472">
        <v>1.34915E-2</v>
      </c>
      <c r="N304" s="473">
        <v>0.50282839999999995</v>
      </c>
      <c r="O304" s="474">
        <v>0.54646099999999997</v>
      </c>
      <c r="P304" s="475" t="s">
        <v>268</v>
      </c>
      <c r="Q304" s="473">
        <v>0.13</v>
      </c>
      <c r="R304" s="474">
        <v>4.5599999999999996</v>
      </c>
      <c r="S304" s="474">
        <v>4.6399999999999997</v>
      </c>
      <c r="T304" s="475" t="s">
        <v>268</v>
      </c>
      <c r="U304" s="476" t="s">
        <v>950</v>
      </c>
      <c r="V304" s="522"/>
    </row>
    <row r="305" spans="2:21" s="425" customFormat="1" ht="12">
      <c r="B305" s="438">
        <v>16</v>
      </c>
      <c r="C305" s="439" t="s">
        <v>119</v>
      </c>
      <c r="D305" s="440">
        <v>1.54</v>
      </c>
      <c r="E305" s="441" t="s">
        <v>951</v>
      </c>
      <c r="F305" s="442" t="s">
        <v>779</v>
      </c>
      <c r="G305" s="442" t="s">
        <v>352</v>
      </c>
      <c r="H305" s="442">
        <v>1</v>
      </c>
      <c r="I305" s="442">
        <v>1</v>
      </c>
      <c r="J305" s="443">
        <v>44166</v>
      </c>
      <c r="K305" s="444">
        <v>-0.7102155</v>
      </c>
      <c r="L305" s="445">
        <f t="shared" si="10"/>
        <v>-2.2502154999999999</v>
      </c>
      <c r="M305" s="446">
        <v>34.298744800000001</v>
      </c>
      <c r="N305" s="447">
        <v>0.12878120000000001</v>
      </c>
      <c r="O305" s="448" t="s">
        <v>268</v>
      </c>
      <c r="P305" s="449" t="s">
        <v>268</v>
      </c>
      <c r="Q305" s="447">
        <v>1669.56</v>
      </c>
      <c r="R305" s="448">
        <v>4.99</v>
      </c>
      <c r="S305" s="448" t="s">
        <v>268</v>
      </c>
      <c r="T305" s="449" t="s">
        <v>268</v>
      </c>
      <c r="U305" s="450" t="s">
        <v>952</v>
      </c>
    </row>
    <row r="306" spans="2:21" s="425" customFormat="1" ht="12">
      <c r="B306" s="451">
        <v>16</v>
      </c>
      <c r="C306" s="452" t="s">
        <v>119</v>
      </c>
      <c r="D306" s="453">
        <v>1.54</v>
      </c>
      <c r="E306" s="454" t="s">
        <v>953</v>
      </c>
      <c r="F306" s="455" t="s">
        <v>779</v>
      </c>
      <c r="G306" s="455" t="s">
        <v>338</v>
      </c>
      <c r="H306" s="455">
        <v>1</v>
      </c>
      <c r="I306" s="455" t="s">
        <v>268</v>
      </c>
      <c r="J306" s="456">
        <v>41091</v>
      </c>
      <c r="K306" s="457">
        <v>1.5470782999999999</v>
      </c>
      <c r="L306" s="458">
        <f t="shared" si="10"/>
        <v>7.0782999999998708E-3</v>
      </c>
      <c r="M306" s="459">
        <v>19.166546799999999</v>
      </c>
      <c r="N306" s="460">
        <v>24.7621161</v>
      </c>
      <c r="O306" s="461">
        <v>26.4784577</v>
      </c>
      <c r="P306" s="462">
        <v>14.876420899999999</v>
      </c>
      <c r="Q306" s="460">
        <v>932.97</v>
      </c>
      <c r="R306" s="461">
        <v>959.48</v>
      </c>
      <c r="S306" s="461">
        <v>694.71</v>
      </c>
      <c r="T306" s="462">
        <v>212.41</v>
      </c>
      <c r="U306" s="463" t="s">
        <v>954</v>
      </c>
    </row>
    <row r="307" spans="2:21" s="425" customFormat="1" ht="12">
      <c r="B307" s="451">
        <v>16</v>
      </c>
      <c r="C307" s="452" t="s">
        <v>119</v>
      </c>
      <c r="D307" s="453">
        <v>1.54</v>
      </c>
      <c r="E307" s="454" t="s">
        <v>955</v>
      </c>
      <c r="F307" s="455" t="s">
        <v>779</v>
      </c>
      <c r="G307" s="455" t="s">
        <v>332</v>
      </c>
      <c r="H307" s="455">
        <v>3</v>
      </c>
      <c r="I307" s="455">
        <v>1</v>
      </c>
      <c r="J307" s="456">
        <v>43800</v>
      </c>
      <c r="K307" s="457">
        <v>19.2190227</v>
      </c>
      <c r="L307" s="458">
        <f t="shared" si="10"/>
        <v>17.679022700000001</v>
      </c>
      <c r="M307" s="459">
        <v>13.6828482</v>
      </c>
      <c r="N307" s="460">
        <v>6.8256601999999997</v>
      </c>
      <c r="O307" s="461" t="s">
        <v>268</v>
      </c>
      <c r="P307" s="462" t="s">
        <v>268</v>
      </c>
      <c r="Q307" s="460">
        <v>666.04</v>
      </c>
      <c r="R307" s="461">
        <v>264.48</v>
      </c>
      <c r="S307" s="461" t="s">
        <v>268</v>
      </c>
      <c r="T307" s="462" t="s">
        <v>268</v>
      </c>
      <c r="U307" s="463" t="s">
        <v>956</v>
      </c>
    </row>
    <row r="308" spans="2:21" s="425" customFormat="1" ht="12">
      <c r="B308" s="451">
        <v>16</v>
      </c>
      <c r="C308" s="452" t="s">
        <v>119</v>
      </c>
      <c r="D308" s="453">
        <v>1.54</v>
      </c>
      <c r="E308" s="454" t="s">
        <v>957</v>
      </c>
      <c r="F308" s="455" t="s">
        <v>779</v>
      </c>
      <c r="G308" s="455" t="s">
        <v>328</v>
      </c>
      <c r="H308" s="455">
        <v>3</v>
      </c>
      <c r="I308" s="455">
        <v>1</v>
      </c>
      <c r="J308" s="456">
        <v>39356</v>
      </c>
      <c r="K308" s="457">
        <v>2.8851840000000002</v>
      </c>
      <c r="L308" s="458">
        <f t="shared" si="10"/>
        <v>1.3451840000000002</v>
      </c>
      <c r="M308" s="459">
        <v>8.8900302</v>
      </c>
      <c r="N308" s="460">
        <v>0.28827370000000002</v>
      </c>
      <c r="O308" s="461">
        <v>0.73370230000000003</v>
      </c>
      <c r="P308" s="462">
        <v>19.688618399999999</v>
      </c>
      <c r="Q308" s="460">
        <v>432.74</v>
      </c>
      <c r="R308" s="461">
        <v>11.17</v>
      </c>
      <c r="S308" s="461">
        <v>19.25</v>
      </c>
      <c r="T308" s="462">
        <v>281.12</v>
      </c>
      <c r="U308" s="463" t="s">
        <v>958</v>
      </c>
    </row>
    <row r="309" spans="2:21" s="425" customFormat="1" ht="12">
      <c r="B309" s="451">
        <v>16</v>
      </c>
      <c r="C309" s="452" t="s">
        <v>119</v>
      </c>
      <c r="D309" s="453">
        <v>1.54</v>
      </c>
      <c r="E309" s="454" t="s">
        <v>959</v>
      </c>
      <c r="F309" s="455" t="s">
        <v>779</v>
      </c>
      <c r="G309" s="455" t="s">
        <v>338</v>
      </c>
      <c r="H309" s="455">
        <v>1</v>
      </c>
      <c r="I309" s="455" t="s">
        <v>268</v>
      </c>
      <c r="J309" s="456">
        <v>42795</v>
      </c>
      <c r="K309" s="457">
        <v>0.48952269999999998</v>
      </c>
      <c r="L309" s="458">
        <f t="shared" si="10"/>
        <v>-1.0504773000000001</v>
      </c>
      <c r="M309" s="459">
        <v>7.7085686999999998</v>
      </c>
      <c r="N309" s="460">
        <v>5.8702535999999998</v>
      </c>
      <c r="O309" s="461">
        <v>6.6227589</v>
      </c>
      <c r="P309" s="462" t="s">
        <v>268</v>
      </c>
      <c r="Q309" s="460">
        <v>375.23</v>
      </c>
      <c r="R309" s="461">
        <v>227.46</v>
      </c>
      <c r="S309" s="461">
        <v>173.76</v>
      </c>
      <c r="T309" s="462" t="s">
        <v>268</v>
      </c>
      <c r="U309" s="463" t="s">
        <v>960</v>
      </c>
    </row>
    <row r="310" spans="2:21" s="425" customFormat="1" ht="12">
      <c r="B310" s="451">
        <v>16</v>
      </c>
      <c r="C310" s="452" t="s">
        <v>119</v>
      </c>
      <c r="D310" s="453">
        <v>1.54</v>
      </c>
      <c r="E310" s="454" t="s">
        <v>961</v>
      </c>
      <c r="F310" s="455" t="s">
        <v>779</v>
      </c>
      <c r="G310" s="455" t="s">
        <v>442</v>
      </c>
      <c r="H310" s="455">
        <v>3</v>
      </c>
      <c r="I310" s="455" t="s">
        <v>268</v>
      </c>
      <c r="J310" s="456">
        <v>42795</v>
      </c>
      <c r="K310" s="457">
        <v>16.4064893</v>
      </c>
      <c r="L310" s="458">
        <f t="shared" si="10"/>
        <v>14.866489300000001</v>
      </c>
      <c r="M310" s="459">
        <v>3.5166506000000002</v>
      </c>
      <c r="N310" s="460">
        <v>2.5929147000000001</v>
      </c>
      <c r="O310" s="461">
        <v>2.3562325</v>
      </c>
      <c r="P310" s="462" t="s">
        <v>268</v>
      </c>
      <c r="Q310" s="460">
        <v>171.18</v>
      </c>
      <c r="R310" s="461">
        <v>100.47</v>
      </c>
      <c r="S310" s="461">
        <v>61.82</v>
      </c>
      <c r="T310" s="462" t="s">
        <v>268</v>
      </c>
      <c r="U310" s="463" t="s">
        <v>962</v>
      </c>
    </row>
    <row r="311" spans="2:21" s="425" customFormat="1" ht="12">
      <c r="B311" s="451">
        <v>16</v>
      </c>
      <c r="C311" s="452" t="s">
        <v>119</v>
      </c>
      <c r="D311" s="453">
        <v>1.54</v>
      </c>
      <c r="E311" s="454" t="s">
        <v>963</v>
      </c>
      <c r="F311" s="455" t="s">
        <v>779</v>
      </c>
      <c r="G311" s="455" t="s">
        <v>342</v>
      </c>
      <c r="H311" s="455">
        <v>1</v>
      </c>
      <c r="I311" s="455" t="s">
        <v>268</v>
      </c>
      <c r="J311" s="456">
        <v>42795</v>
      </c>
      <c r="K311" s="457">
        <v>0.66171270000000004</v>
      </c>
      <c r="L311" s="458">
        <f t="shared" si="10"/>
        <v>-0.87828729999999999</v>
      </c>
      <c r="M311" s="459">
        <v>3.3724346000000001</v>
      </c>
      <c r="N311" s="460">
        <v>2.6316264999999999</v>
      </c>
      <c r="O311" s="461">
        <v>2.7842571999999999</v>
      </c>
      <c r="P311" s="462" t="s">
        <v>268</v>
      </c>
      <c r="Q311" s="460">
        <v>164.16</v>
      </c>
      <c r="R311" s="461">
        <v>101.97</v>
      </c>
      <c r="S311" s="461">
        <v>73.05</v>
      </c>
      <c r="T311" s="462" t="s">
        <v>268</v>
      </c>
      <c r="U311" s="463" t="s">
        <v>964</v>
      </c>
    </row>
    <row r="312" spans="2:21" s="425" customFormat="1" ht="12">
      <c r="B312" s="451">
        <v>16</v>
      </c>
      <c r="C312" s="452" t="s">
        <v>119</v>
      </c>
      <c r="D312" s="453">
        <v>1.54</v>
      </c>
      <c r="E312" s="454" t="s">
        <v>965</v>
      </c>
      <c r="F312" s="455" t="s">
        <v>779</v>
      </c>
      <c r="G312" s="455" t="s">
        <v>328</v>
      </c>
      <c r="H312" s="455">
        <v>3</v>
      </c>
      <c r="I312" s="455" t="s">
        <v>268</v>
      </c>
      <c r="J312" s="456">
        <v>42795</v>
      </c>
      <c r="K312" s="457">
        <v>8.0724540000000005</v>
      </c>
      <c r="L312" s="458">
        <f t="shared" si="10"/>
        <v>6.5324540000000004</v>
      </c>
      <c r="M312" s="459">
        <v>3.2573905999999999</v>
      </c>
      <c r="N312" s="460">
        <v>2.5149750000000002</v>
      </c>
      <c r="O312" s="461">
        <v>2.2540859000000002</v>
      </c>
      <c r="P312" s="462" t="s">
        <v>268</v>
      </c>
      <c r="Q312" s="460">
        <v>158.56</v>
      </c>
      <c r="R312" s="461">
        <v>97.45</v>
      </c>
      <c r="S312" s="461">
        <v>59.14</v>
      </c>
      <c r="T312" s="462" t="s">
        <v>268</v>
      </c>
      <c r="U312" s="463" t="s">
        <v>966</v>
      </c>
    </row>
    <row r="313" spans="2:21" s="425" customFormat="1" ht="12">
      <c r="B313" s="451">
        <v>16</v>
      </c>
      <c r="C313" s="452" t="s">
        <v>119</v>
      </c>
      <c r="D313" s="453">
        <v>1.54</v>
      </c>
      <c r="E313" s="454" t="s">
        <v>967</v>
      </c>
      <c r="F313" s="455" t="s">
        <v>779</v>
      </c>
      <c r="G313" s="455" t="s">
        <v>424</v>
      </c>
      <c r="H313" s="455">
        <v>1</v>
      </c>
      <c r="I313" s="455" t="s">
        <v>268</v>
      </c>
      <c r="J313" s="456">
        <v>42795</v>
      </c>
      <c r="K313" s="457">
        <v>4.0882611000000004</v>
      </c>
      <c r="L313" s="458">
        <f t="shared" si="10"/>
        <v>2.5482611000000004</v>
      </c>
      <c r="M313" s="459">
        <v>2.8923310999999998</v>
      </c>
      <c r="N313" s="460">
        <v>2.0186899999999999</v>
      </c>
      <c r="O313" s="461">
        <v>2.1793816000000001</v>
      </c>
      <c r="P313" s="462" t="s">
        <v>268</v>
      </c>
      <c r="Q313" s="460">
        <v>140.79</v>
      </c>
      <c r="R313" s="461">
        <v>78.22</v>
      </c>
      <c r="S313" s="461">
        <v>57.18</v>
      </c>
      <c r="T313" s="462" t="s">
        <v>268</v>
      </c>
      <c r="U313" s="463" t="s">
        <v>968</v>
      </c>
    </row>
    <row r="314" spans="2:21" s="425" customFormat="1" ht="12">
      <c r="B314" s="451">
        <v>16</v>
      </c>
      <c r="C314" s="452" t="s">
        <v>119</v>
      </c>
      <c r="D314" s="453">
        <v>1.54</v>
      </c>
      <c r="E314" s="454" t="s">
        <v>969</v>
      </c>
      <c r="F314" s="455" t="s">
        <v>779</v>
      </c>
      <c r="G314" s="455" t="s">
        <v>427</v>
      </c>
      <c r="H314" s="455">
        <v>3</v>
      </c>
      <c r="I314" s="455" t="s">
        <v>268</v>
      </c>
      <c r="J314" s="456">
        <v>42795</v>
      </c>
      <c r="K314" s="457">
        <v>12.576093500000001</v>
      </c>
      <c r="L314" s="458">
        <f t="shared" si="10"/>
        <v>11.0360935</v>
      </c>
      <c r="M314" s="459">
        <v>1.0690881000000001</v>
      </c>
      <c r="N314" s="460">
        <v>0.63487309999999997</v>
      </c>
      <c r="O314" s="461">
        <v>0.59839609999999999</v>
      </c>
      <c r="P314" s="462" t="s">
        <v>268</v>
      </c>
      <c r="Q314" s="460">
        <v>52.04</v>
      </c>
      <c r="R314" s="461">
        <v>24.6</v>
      </c>
      <c r="S314" s="461">
        <v>15.7</v>
      </c>
      <c r="T314" s="462" t="s">
        <v>268</v>
      </c>
      <c r="U314" s="463" t="s">
        <v>970</v>
      </c>
    </row>
    <row r="315" spans="2:21" s="425" customFormat="1" ht="12">
      <c r="B315" s="451">
        <v>16</v>
      </c>
      <c r="C315" s="452" t="s">
        <v>119</v>
      </c>
      <c r="D315" s="453">
        <v>1.54</v>
      </c>
      <c r="E315" s="454" t="s">
        <v>971</v>
      </c>
      <c r="F315" s="455" t="s">
        <v>779</v>
      </c>
      <c r="G315" s="455" t="s">
        <v>332</v>
      </c>
      <c r="H315" s="455">
        <v>3</v>
      </c>
      <c r="I315" s="455">
        <v>1</v>
      </c>
      <c r="J315" s="456">
        <v>44228</v>
      </c>
      <c r="K315" s="457" t="s">
        <v>268</v>
      </c>
      <c r="L315" s="458"/>
      <c r="M315" s="459">
        <v>0.4706535</v>
      </c>
      <c r="N315" s="460" t="s">
        <v>268</v>
      </c>
      <c r="O315" s="461" t="s">
        <v>268</v>
      </c>
      <c r="P315" s="462" t="s">
        <v>268</v>
      </c>
      <c r="Q315" s="460">
        <v>22.91</v>
      </c>
      <c r="R315" s="461" t="s">
        <v>268</v>
      </c>
      <c r="S315" s="461" t="s">
        <v>268</v>
      </c>
      <c r="T315" s="462" t="s">
        <v>268</v>
      </c>
      <c r="U315" s="463" t="s">
        <v>972</v>
      </c>
    </row>
    <row r="316" spans="2:21" s="425" customFormat="1" ht="12">
      <c r="B316" s="451">
        <v>16</v>
      </c>
      <c r="C316" s="452" t="s">
        <v>119</v>
      </c>
      <c r="D316" s="453">
        <v>1.54</v>
      </c>
      <c r="E316" s="454" t="s">
        <v>973</v>
      </c>
      <c r="F316" s="455" t="s">
        <v>779</v>
      </c>
      <c r="G316" s="455" t="s">
        <v>338</v>
      </c>
      <c r="H316" s="455">
        <v>1</v>
      </c>
      <c r="I316" s="455" t="s">
        <v>268</v>
      </c>
      <c r="J316" s="456">
        <v>44228</v>
      </c>
      <c r="K316" s="457" t="s">
        <v>268</v>
      </c>
      <c r="L316" s="458"/>
      <c r="M316" s="459">
        <v>0.3196582</v>
      </c>
      <c r="N316" s="460" t="s">
        <v>268</v>
      </c>
      <c r="O316" s="461" t="s">
        <v>268</v>
      </c>
      <c r="P316" s="462" t="s">
        <v>268</v>
      </c>
      <c r="Q316" s="460">
        <v>15.56</v>
      </c>
      <c r="R316" s="461" t="s">
        <v>268</v>
      </c>
      <c r="S316" s="461" t="s">
        <v>268</v>
      </c>
      <c r="T316" s="462" t="s">
        <v>268</v>
      </c>
      <c r="U316" s="463" t="s">
        <v>974</v>
      </c>
    </row>
    <row r="317" spans="2:21" s="425" customFormat="1" ht="12">
      <c r="B317" s="451">
        <v>16</v>
      </c>
      <c r="C317" s="452" t="s">
        <v>119</v>
      </c>
      <c r="D317" s="453">
        <v>1.54</v>
      </c>
      <c r="E317" s="454" t="s">
        <v>975</v>
      </c>
      <c r="F317" s="455" t="s">
        <v>779</v>
      </c>
      <c r="G317" s="455" t="s">
        <v>338</v>
      </c>
      <c r="H317" s="455">
        <v>1</v>
      </c>
      <c r="I317" s="455">
        <v>1</v>
      </c>
      <c r="J317" s="456">
        <v>39356</v>
      </c>
      <c r="K317" s="457">
        <v>1.3937245</v>
      </c>
      <c r="L317" s="458">
        <f t="shared" ref="L317:L333" si="11">K317-D317</f>
        <v>-0.1462755</v>
      </c>
      <c r="M317" s="459">
        <v>0.30075809999999997</v>
      </c>
      <c r="N317" s="460">
        <v>0.34040550000000003</v>
      </c>
      <c r="O317" s="461">
        <v>0.68987069999999995</v>
      </c>
      <c r="P317" s="462">
        <v>1.834252</v>
      </c>
      <c r="Q317" s="460">
        <v>14.64</v>
      </c>
      <c r="R317" s="461">
        <v>13.19</v>
      </c>
      <c r="S317" s="461">
        <v>18.100000000000001</v>
      </c>
      <c r="T317" s="462">
        <v>26.19</v>
      </c>
      <c r="U317" s="463" t="s">
        <v>976</v>
      </c>
    </row>
    <row r="318" spans="2:21" s="425" customFormat="1" ht="12">
      <c r="B318" s="451">
        <v>16</v>
      </c>
      <c r="C318" s="452" t="s">
        <v>119</v>
      </c>
      <c r="D318" s="453">
        <v>1.54</v>
      </c>
      <c r="E318" s="454" t="s">
        <v>977</v>
      </c>
      <c r="F318" s="455" t="s">
        <v>779</v>
      </c>
      <c r="G318" s="455" t="s">
        <v>352</v>
      </c>
      <c r="H318" s="455">
        <v>1</v>
      </c>
      <c r="I318" s="455">
        <v>1</v>
      </c>
      <c r="J318" s="456">
        <v>43891</v>
      </c>
      <c r="K318" s="457">
        <v>-0.2887768</v>
      </c>
      <c r="L318" s="458">
        <f t="shared" si="11"/>
        <v>-1.8287768</v>
      </c>
      <c r="M318" s="459">
        <v>0.203176</v>
      </c>
      <c r="N318" s="460">
        <v>3.8712E-3</v>
      </c>
      <c r="O318" s="461" t="s">
        <v>268</v>
      </c>
      <c r="P318" s="462" t="s">
        <v>268</v>
      </c>
      <c r="Q318" s="460">
        <v>9.89</v>
      </c>
      <c r="R318" s="461">
        <v>0.15</v>
      </c>
      <c r="S318" s="461" t="s">
        <v>268</v>
      </c>
      <c r="T318" s="462" t="s">
        <v>268</v>
      </c>
      <c r="U318" s="463" t="s">
        <v>978</v>
      </c>
    </row>
    <row r="319" spans="2:21" s="425" customFormat="1" ht="12">
      <c r="B319" s="451">
        <v>16</v>
      </c>
      <c r="C319" s="452" t="s">
        <v>119</v>
      </c>
      <c r="D319" s="453">
        <v>1.54</v>
      </c>
      <c r="E319" s="454" t="s">
        <v>979</v>
      </c>
      <c r="F319" s="455" t="s">
        <v>779</v>
      </c>
      <c r="G319" s="455" t="s">
        <v>328</v>
      </c>
      <c r="H319" s="455">
        <v>3</v>
      </c>
      <c r="I319" s="455">
        <v>1</v>
      </c>
      <c r="J319" s="456">
        <v>42461</v>
      </c>
      <c r="K319" s="457">
        <v>14.7907797</v>
      </c>
      <c r="L319" s="458">
        <f t="shared" si="11"/>
        <v>13.250779699999999</v>
      </c>
      <c r="M319" s="459">
        <v>0.203176</v>
      </c>
      <c r="N319" s="460">
        <v>0.36518109999999998</v>
      </c>
      <c r="O319" s="461">
        <v>2.3249800000000001E-2</v>
      </c>
      <c r="P319" s="462">
        <v>0.28364719999999999</v>
      </c>
      <c r="Q319" s="460">
        <v>9.89</v>
      </c>
      <c r="R319" s="461">
        <v>14.15</v>
      </c>
      <c r="S319" s="461">
        <v>0.61</v>
      </c>
      <c r="T319" s="462">
        <v>4.05</v>
      </c>
      <c r="U319" s="463" t="s">
        <v>980</v>
      </c>
    </row>
    <row r="320" spans="2:21" s="425" customFormat="1" ht="12">
      <c r="B320" s="451">
        <v>16</v>
      </c>
      <c r="C320" s="452" t="s">
        <v>119</v>
      </c>
      <c r="D320" s="453">
        <v>1.54</v>
      </c>
      <c r="E320" s="454" t="s">
        <v>981</v>
      </c>
      <c r="F320" s="455" t="s">
        <v>779</v>
      </c>
      <c r="G320" s="455" t="s">
        <v>332</v>
      </c>
      <c r="H320" s="455">
        <v>3</v>
      </c>
      <c r="I320" s="455">
        <v>1</v>
      </c>
      <c r="J320" s="456">
        <v>41791</v>
      </c>
      <c r="K320" s="457">
        <v>9.9091746999999994</v>
      </c>
      <c r="L320" s="458">
        <f t="shared" si="11"/>
        <v>8.3691746999999985</v>
      </c>
      <c r="M320" s="459">
        <v>0.17811289999999999</v>
      </c>
      <c r="N320" s="460">
        <v>0.47125129999999998</v>
      </c>
      <c r="O320" s="461">
        <v>1.1948866</v>
      </c>
      <c r="P320" s="462">
        <v>1.9133931</v>
      </c>
      <c r="Q320" s="460">
        <v>8.67</v>
      </c>
      <c r="R320" s="461">
        <v>18.260000000000002</v>
      </c>
      <c r="S320" s="461">
        <v>31.35</v>
      </c>
      <c r="T320" s="462">
        <v>27.32</v>
      </c>
      <c r="U320" s="463" t="s">
        <v>982</v>
      </c>
    </row>
    <row r="321" spans="2:21" s="425" customFormat="1" ht="12">
      <c r="B321" s="451">
        <v>16</v>
      </c>
      <c r="C321" s="452" t="s">
        <v>119</v>
      </c>
      <c r="D321" s="453">
        <v>1.54</v>
      </c>
      <c r="E321" s="454" t="s">
        <v>983</v>
      </c>
      <c r="F321" s="455" t="s">
        <v>779</v>
      </c>
      <c r="G321" s="455" t="s">
        <v>376</v>
      </c>
      <c r="H321" s="455">
        <v>4</v>
      </c>
      <c r="I321" s="455">
        <v>1</v>
      </c>
      <c r="J321" s="456">
        <v>42095</v>
      </c>
      <c r="K321" s="457">
        <v>7.2593471999999997</v>
      </c>
      <c r="L321" s="458">
        <f t="shared" si="11"/>
        <v>5.7193471999999996</v>
      </c>
      <c r="M321" s="459">
        <v>0.16969000000000001</v>
      </c>
      <c r="N321" s="460">
        <v>0.27562779999999998</v>
      </c>
      <c r="O321" s="461">
        <v>1.4735028999999999</v>
      </c>
      <c r="P321" s="462">
        <v>0.65343910000000005</v>
      </c>
      <c r="Q321" s="460">
        <v>8.26</v>
      </c>
      <c r="R321" s="461">
        <v>10.68</v>
      </c>
      <c r="S321" s="461">
        <v>38.659999999999997</v>
      </c>
      <c r="T321" s="462">
        <v>9.33</v>
      </c>
      <c r="U321" s="463" t="s">
        <v>984</v>
      </c>
    </row>
    <row r="322" spans="2:21" s="425" customFormat="1" ht="12">
      <c r="B322" s="451">
        <v>16</v>
      </c>
      <c r="C322" s="452" t="s">
        <v>119</v>
      </c>
      <c r="D322" s="453">
        <v>1.54</v>
      </c>
      <c r="E322" s="454" t="s">
        <v>985</v>
      </c>
      <c r="F322" s="455" t="s">
        <v>779</v>
      </c>
      <c r="G322" s="455" t="s">
        <v>342</v>
      </c>
      <c r="H322" s="455">
        <v>1</v>
      </c>
      <c r="I322" s="455" t="s">
        <v>268</v>
      </c>
      <c r="J322" s="456">
        <v>43891</v>
      </c>
      <c r="K322" s="457">
        <v>-0.85325850000000003</v>
      </c>
      <c r="L322" s="458">
        <f t="shared" si="11"/>
        <v>-2.3932585</v>
      </c>
      <c r="M322" s="459">
        <v>0.1021016</v>
      </c>
      <c r="N322" s="460">
        <v>0.23459340000000001</v>
      </c>
      <c r="O322" s="461" t="s">
        <v>268</v>
      </c>
      <c r="P322" s="462" t="s">
        <v>268</v>
      </c>
      <c r="Q322" s="460">
        <v>4.97</v>
      </c>
      <c r="R322" s="461">
        <v>9.09</v>
      </c>
      <c r="S322" s="461" t="s">
        <v>268</v>
      </c>
      <c r="T322" s="462" t="s">
        <v>268</v>
      </c>
      <c r="U322" s="463" t="s">
        <v>986</v>
      </c>
    </row>
    <row r="323" spans="2:21" s="425" customFormat="1" ht="12">
      <c r="B323" s="451">
        <v>16</v>
      </c>
      <c r="C323" s="452" t="s">
        <v>119</v>
      </c>
      <c r="D323" s="453">
        <v>1.54</v>
      </c>
      <c r="E323" s="454" t="s">
        <v>987</v>
      </c>
      <c r="F323" s="455" t="s">
        <v>779</v>
      </c>
      <c r="G323" s="455" t="s">
        <v>338</v>
      </c>
      <c r="H323" s="455">
        <v>1</v>
      </c>
      <c r="I323" s="455" t="s">
        <v>268</v>
      </c>
      <c r="J323" s="456">
        <v>42917</v>
      </c>
      <c r="K323" s="457">
        <v>-0.26161000000000001</v>
      </c>
      <c r="L323" s="458">
        <f t="shared" si="11"/>
        <v>-1.8016100000000002</v>
      </c>
      <c r="M323" s="459">
        <v>6.1630699999999997E-2</v>
      </c>
      <c r="N323" s="460">
        <v>0.31950119999999999</v>
      </c>
      <c r="O323" s="461">
        <v>0.18790399999999999</v>
      </c>
      <c r="P323" s="462" t="s">
        <v>268</v>
      </c>
      <c r="Q323" s="460">
        <v>3</v>
      </c>
      <c r="R323" s="461">
        <v>12.38</v>
      </c>
      <c r="S323" s="461">
        <v>4.93</v>
      </c>
      <c r="T323" s="462" t="s">
        <v>268</v>
      </c>
      <c r="U323" s="463" t="s">
        <v>988</v>
      </c>
    </row>
    <row r="324" spans="2:21" s="425" customFormat="1" ht="12">
      <c r="B324" s="451">
        <v>16</v>
      </c>
      <c r="C324" s="452" t="s">
        <v>119</v>
      </c>
      <c r="D324" s="453">
        <v>1.54</v>
      </c>
      <c r="E324" s="454" t="s">
        <v>989</v>
      </c>
      <c r="F324" s="455" t="s">
        <v>779</v>
      </c>
      <c r="G324" s="455" t="s">
        <v>348</v>
      </c>
      <c r="H324" s="455">
        <v>4</v>
      </c>
      <c r="I324" s="455" t="s">
        <v>268</v>
      </c>
      <c r="J324" s="456">
        <v>42005</v>
      </c>
      <c r="K324" s="457">
        <v>1.1006475</v>
      </c>
      <c r="L324" s="458">
        <f t="shared" si="11"/>
        <v>-0.43935250000000003</v>
      </c>
      <c r="M324" s="459">
        <v>2.3214200000000001E-2</v>
      </c>
      <c r="N324" s="460">
        <v>2.09044E-2</v>
      </c>
      <c r="O324" s="461">
        <v>3.4303E-2</v>
      </c>
      <c r="P324" s="462">
        <v>0.1729898</v>
      </c>
      <c r="Q324" s="460">
        <v>1.1299999999999999</v>
      </c>
      <c r="R324" s="461">
        <v>0.81</v>
      </c>
      <c r="S324" s="461">
        <v>0.9</v>
      </c>
      <c r="T324" s="462">
        <v>2.4700000000000002</v>
      </c>
      <c r="U324" s="463" t="s">
        <v>990</v>
      </c>
    </row>
    <row r="325" spans="2:21" s="425" customFormat="1" ht="12">
      <c r="B325" s="451">
        <v>16</v>
      </c>
      <c r="C325" s="452" t="s">
        <v>119</v>
      </c>
      <c r="D325" s="453">
        <v>1.54</v>
      </c>
      <c r="E325" s="454" t="s">
        <v>991</v>
      </c>
      <c r="F325" s="455" t="s">
        <v>779</v>
      </c>
      <c r="G325" s="455" t="s">
        <v>338</v>
      </c>
      <c r="H325" s="455">
        <v>1</v>
      </c>
      <c r="I325" s="455" t="s">
        <v>268</v>
      </c>
      <c r="J325" s="456">
        <v>42125</v>
      </c>
      <c r="K325" s="457">
        <v>0.48131940000000001</v>
      </c>
      <c r="L325" s="458">
        <f t="shared" si="11"/>
        <v>-1.0586806</v>
      </c>
      <c r="M325" s="459">
        <v>2.13653E-2</v>
      </c>
      <c r="N325" s="460">
        <v>0.49138150000000003</v>
      </c>
      <c r="O325" s="461">
        <v>1.3801226</v>
      </c>
      <c r="P325" s="462">
        <v>4.9942919999999997</v>
      </c>
      <c r="Q325" s="460">
        <v>1.04</v>
      </c>
      <c r="R325" s="461">
        <v>19.04</v>
      </c>
      <c r="S325" s="461">
        <v>36.21</v>
      </c>
      <c r="T325" s="462">
        <v>71.31</v>
      </c>
      <c r="U325" s="463" t="s">
        <v>992</v>
      </c>
    </row>
    <row r="326" spans="2:21" s="425" customFormat="1" ht="12">
      <c r="B326" s="451">
        <v>16</v>
      </c>
      <c r="C326" s="452" t="s">
        <v>119</v>
      </c>
      <c r="D326" s="453">
        <v>1.54</v>
      </c>
      <c r="E326" s="454" t="s">
        <v>993</v>
      </c>
      <c r="F326" s="455" t="s">
        <v>779</v>
      </c>
      <c r="G326" s="455" t="s">
        <v>338</v>
      </c>
      <c r="H326" s="455">
        <v>2</v>
      </c>
      <c r="I326" s="455" t="s">
        <v>268</v>
      </c>
      <c r="J326" s="456">
        <v>42917</v>
      </c>
      <c r="K326" s="457">
        <v>-1.6824037999999999</v>
      </c>
      <c r="L326" s="458">
        <f t="shared" si="11"/>
        <v>-3.2224037999999999</v>
      </c>
      <c r="M326" s="459">
        <v>1.9310999999999998E-2</v>
      </c>
      <c r="N326" s="460">
        <v>0.47383209999999998</v>
      </c>
      <c r="O326" s="461">
        <v>0.2393585</v>
      </c>
      <c r="P326" s="462" t="s">
        <v>268</v>
      </c>
      <c r="Q326" s="460">
        <v>0.94</v>
      </c>
      <c r="R326" s="461">
        <v>18.36</v>
      </c>
      <c r="S326" s="461">
        <v>6.28</v>
      </c>
      <c r="T326" s="462" t="s">
        <v>268</v>
      </c>
      <c r="U326" s="463" t="s">
        <v>994</v>
      </c>
    </row>
    <row r="327" spans="2:21" s="425" customFormat="1" ht="12">
      <c r="B327" s="451">
        <v>16</v>
      </c>
      <c r="C327" s="452" t="s">
        <v>119</v>
      </c>
      <c r="D327" s="453">
        <v>1.54</v>
      </c>
      <c r="E327" s="454" t="s">
        <v>995</v>
      </c>
      <c r="F327" s="455" t="s">
        <v>779</v>
      </c>
      <c r="G327" s="455" t="s">
        <v>332</v>
      </c>
      <c r="H327" s="455">
        <v>4</v>
      </c>
      <c r="I327" s="455">
        <v>1</v>
      </c>
      <c r="J327" s="456">
        <v>39356</v>
      </c>
      <c r="K327" s="457">
        <v>7.0874468000000004</v>
      </c>
      <c r="L327" s="458">
        <f t="shared" si="11"/>
        <v>5.5474468000000003</v>
      </c>
      <c r="M327" s="459">
        <v>1.8078400000000001E-2</v>
      </c>
      <c r="N327" s="460">
        <v>2.0130100000000001E-2</v>
      </c>
      <c r="O327" s="461">
        <v>0.13149469999999999</v>
      </c>
      <c r="P327" s="462">
        <v>15.3302564</v>
      </c>
      <c r="Q327" s="460">
        <v>0.88</v>
      </c>
      <c r="R327" s="461">
        <v>0.78</v>
      </c>
      <c r="S327" s="461">
        <v>3.45</v>
      </c>
      <c r="T327" s="462">
        <v>218.89</v>
      </c>
      <c r="U327" s="463" t="s">
        <v>996</v>
      </c>
    </row>
    <row r="328" spans="2:21" s="425" customFormat="1" ht="12">
      <c r="B328" s="451">
        <v>16</v>
      </c>
      <c r="C328" s="452" t="s">
        <v>119</v>
      </c>
      <c r="D328" s="453">
        <v>1.54</v>
      </c>
      <c r="E328" s="454" t="s">
        <v>997</v>
      </c>
      <c r="F328" s="455" t="s">
        <v>779</v>
      </c>
      <c r="G328" s="455" t="s">
        <v>338</v>
      </c>
      <c r="H328" s="455">
        <v>1</v>
      </c>
      <c r="I328" s="455" t="s">
        <v>268</v>
      </c>
      <c r="J328" s="456">
        <v>43891</v>
      </c>
      <c r="K328" s="457">
        <v>5.5614661999999999</v>
      </c>
      <c r="L328" s="458">
        <f t="shared" si="11"/>
        <v>4.0214661999999999</v>
      </c>
      <c r="M328" s="459">
        <v>1.41751E-2</v>
      </c>
      <c r="N328" s="460">
        <v>0.4826068</v>
      </c>
      <c r="O328" s="461" t="s">
        <v>268</v>
      </c>
      <c r="P328" s="462" t="s">
        <v>268</v>
      </c>
      <c r="Q328" s="460">
        <v>0.69</v>
      </c>
      <c r="R328" s="461">
        <v>18.7</v>
      </c>
      <c r="S328" s="461" t="s">
        <v>268</v>
      </c>
      <c r="T328" s="462" t="s">
        <v>268</v>
      </c>
      <c r="U328" s="463" t="s">
        <v>998</v>
      </c>
    </row>
    <row r="329" spans="2:21" s="425" customFormat="1" ht="12">
      <c r="B329" s="451">
        <v>16</v>
      </c>
      <c r="C329" s="452" t="s">
        <v>119</v>
      </c>
      <c r="D329" s="453">
        <v>1.54</v>
      </c>
      <c r="E329" s="454" t="s">
        <v>999</v>
      </c>
      <c r="F329" s="455" t="s">
        <v>779</v>
      </c>
      <c r="G329" s="455" t="s">
        <v>352</v>
      </c>
      <c r="H329" s="455">
        <v>1</v>
      </c>
      <c r="I329" s="455">
        <v>1</v>
      </c>
      <c r="J329" s="456">
        <v>39356</v>
      </c>
      <c r="K329" s="457">
        <v>8.0964999999999995E-3</v>
      </c>
      <c r="L329" s="458">
        <f t="shared" si="11"/>
        <v>-1.5319035000000001</v>
      </c>
      <c r="M329" s="459">
        <v>7.8066000000000003E-3</v>
      </c>
      <c r="N329" s="460">
        <v>47.935501000000002</v>
      </c>
      <c r="O329" s="461">
        <v>50.397533199999998</v>
      </c>
      <c r="P329" s="462">
        <v>33.856271399999997</v>
      </c>
      <c r="Q329" s="460">
        <v>0.38</v>
      </c>
      <c r="R329" s="461">
        <v>1857.4</v>
      </c>
      <c r="S329" s="461">
        <v>1322.27</v>
      </c>
      <c r="T329" s="462">
        <v>483.41</v>
      </c>
      <c r="U329" s="463" t="s">
        <v>1000</v>
      </c>
    </row>
    <row r="330" spans="2:21" s="425" customFormat="1" ht="12">
      <c r="B330" s="451">
        <v>16</v>
      </c>
      <c r="C330" s="452" t="s">
        <v>119</v>
      </c>
      <c r="D330" s="453">
        <v>1.54</v>
      </c>
      <c r="E330" s="454" t="s">
        <v>1001</v>
      </c>
      <c r="F330" s="455" t="s">
        <v>779</v>
      </c>
      <c r="G330" s="455" t="s">
        <v>371</v>
      </c>
      <c r="H330" s="455">
        <v>4</v>
      </c>
      <c r="I330" s="455">
        <v>1</v>
      </c>
      <c r="J330" s="456">
        <v>39356</v>
      </c>
      <c r="K330" s="457">
        <v>1.9555236</v>
      </c>
      <c r="L330" s="458">
        <f t="shared" si="11"/>
        <v>0.41552359999999999</v>
      </c>
      <c r="M330" s="459">
        <v>7.1903000000000002E-3</v>
      </c>
      <c r="N330" s="460">
        <v>7.4843000000000002E-3</v>
      </c>
      <c r="O330" s="461">
        <v>2.5536699999999999E-2</v>
      </c>
      <c r="P330" s="462">
        <v>0.70456569999999996</v>
      </c>
      <c r="Q330" s="460">
        <v>0.35</v>
      </c>
      <c r="R330" s="461">
        <v>0.28999999999999998</v>
      </c>
      <c r="S330" s="461">
        <v>0.67</v>
      </c>
      <c r="T330" s="462">
        <v>10.06</v>
      </c>
      <c r="U330" s="463" t="s">
        <v>1002</v>
      </c>
    </row>
    <row r="331" spans="2:21" s="425" customFormat="1" ht="12">
      <c r="B331" s="451">
        <v>16</v>
      </c>
      <c r="C331" s="452" t="s">
        <v>119</v>
      </c>
      <c r="D331" s="453">
        <v>1.54</v>
      </c>
      <c r="E331" s="454" t="s">
        <v>1003</v>
      </c>
      <c r="F331" s="455" t="s">
        <v>779</v>
      </c>
      <c r="G331" s="455" t="s">
        <v>342</v>
      </c>
      <c r="H331" s="455">
        <v>1</v>
      </c>
      <c r="I331" s="455" t="s">
        <v>268</v>
      </c>
      <c r="J331" s="456">
        <v>38687</v>
      </c>
      <c r="K331" s="457">
        <v>-0.59942989999999996</v>
      </c>
      <c r="L331" s="458">
        <f t="shared" si="11"/>
        <v>-2.1394299000000001</v>
      </c>
      <c r="M331" s="459">
        <v>6.7793999999999997E-3</v>
      </c>
      <c r="N331" s="460">
        <v>0.13368469999999999</v>
      </c>
      <c r="O331" s="461">
        <v>9.2236899999999997E-2</v>
      </c>
      <c r="P331" s="462">
        <v>1.9897327</v>
      </c>
      <c r="Q331" s="460">
        <v>0.33</v>
      </c>
      <c r="R331" s="461">
        <v>5.18</v>
      </c>
      <c r="S331" s="461">
        <v>2.42</v>
      </c>
      <c r="T331" s="462">
        <v>28.41</v>
      </c>
      <c r="U331" s="463" t="s">
        <v>1004</v>
      </c>
    </row>
    <row r="332" spans="2:21" s="425" customFormat="1" ht="12">
      <c r="B332" s="451">
        <v>16</v>
      </c>
      <c r="C332" s="452" t="s">
        <v>119</v>
      </c>
      <c r="D332" s="453">
        <v>1.54</v>
      </c>
      <c r="E332" s="454" t="s">
        <v>1005</v>
      </c>
      <c r="F332" s="455" t="s">
        <v>779</v>
      </c>
      <c r="G332" s="455" t="s">
        <v>338</v>
      </c>
      <c r="H332" s="455">
        <v>2</v>
      </c>
      <c r="I332" s="455" t="s">
        <v>268</v>
      </c>
      <c r="J332" s="456">
        <v>42095</v>
      </c>
      <c r="K332" s="457">
        <v>3.2255381999999999</v>
      </c>
      <c r="L332" s="458">
        <f t="shared" si="11"/>
        <v>1.6855381999999999</v>
      </c>
      <c r="M332" s="459">
        <v>5.9576000000000004E-3</v>
      </c>
      <c r="N332" s="460">
        <v>9.0326999999999994E-3</v>
      </c>
      <c r="O332" s="461">
        <v>1.02909E-2</v>
      </c>
      <c r="P332" s="462">
        <v>0.73468129999999998</v>
      </c>
      <c r="Q332" s="460">
        <v>0.28999999999999998</v>
      </c>
      <c r="R332" s="461">
        <v>0.35</v>
      </c>
      <c r="S332" s="461">
        <v>0.27</v>
      </c>
      <c r="T332" s="462">
        <v>10.49</v>
      </c>
      <c r="U332" s="463" t="s">
        <v>1006</v>
      </c>
    </row>
    <row r="333" spans="2:21" s="425" customFormat="1" ht="12">
      <c r="B333" s="451">
        <v>16</v>
      </c>
      <c r="C333" s="452" t="s">
        <v>119</v>
      </c>
      <c r="D333" s="453">
        <v>1.54</v>
      </c>
      <c r="E333" s="454" t="s">
        <v>1007</v>
      </c>
      <c r="F333" s="455" t="s">
        <v>779</v>
      </c>
      <c r="G333" s="455" t="s">
        <v>442</v>
      </c>
      <c r="H333" s="455">
        <v>4</v>
      </c>
      <c r="I333" s="455" t="s">
        <v>268</v>
      </c>
      <c r="J333" s="456">
        <v>42461</v>
      </c>
      <c r="K333" s="457">
        <v>12.781935600000001</v>
      </c>
      <c r="L333" s="458">
        <f t="shared" si="11"/>
        <v>11.241935600000001</v>
      </c>
      <c r="M333" s="459">
        <v>3.6977999999999998E-3</v>
      </c>
      <c r="N333" s="460">
        <v>3.8712E-3</v>
      </c>
      <c r="O333" s="461">
        <v>8.0040000000000007E-3</v>
      </c>
      <c r="P333" s="462">
        <v>0.14217379999999999</v>
      </c>
      <c r="Q333" s="460">
        <v>0.18</v>
      </c>
      <c r="R333" s="461">
        <v>0.15</v>
      </c>
      <c r="S333" s="461">
        <v>0.21</v>
      </c>
      <c r="T333" s="462">
        <v>2.0299999999999998</v>
      </c>
      <c r="U333" s="463" t="s">
        <v>1008</v>
      </c>
    </row>
    <row r="334" spans="2:21" s="425" customFormat="1" ht="12">
      <c r="B334" s="451">
        <v>16</v>
      </c>
      <c r="C334" s="452" t="s">
        <v>119</v>
      </c>
      <c r="D334" s="453">
        <v>1.54</v>
      </c>
      <c r="E334" s="454" t="s">
        <v>1009</v>
      </c>
      <c r="F334" s="455" t="s">
        <v>779</v>
      </c>
      <c r="G334" s="455" t="s">
        <v>427</v>
      </c>
      <c r="H334" s="455" t="s">
        <v>268</v>
      </c>
      <c r="I334" s="455" t="s">
        <v>268</v>
      </c>
      <c r="J334" s="456">
        <v>44501</v>
      </c>
      <c r="K334" s="457" t="s">
        <v>268</v>
      </c>
      <c r="L334" s="458"/>
      <c r="M334" s="459">
        <v>2.0544000000000001E-3</v>
      </c>
      <c r="N334" s="460" t="s">
        <v>268</v>
      </c>
      <c r="O334" s="461" t="s">
        <v>268</v>
      </c>
      <c r="P334" s="462" t="s">
        <v>268</v>
      </c>
      <c r="Q334" s="460">
        <v>0.1</v>
      </c>
      <c r="R334" s="461" t="s">
        <v>268</v>
      </c>
      <c r="S334" s="461" t="s">
        <v>268</v>
      </c>
      <c r="T334" s="462" t="s">
        <v>268</v>
      </c>
      <c r="U334" s="463" t="s">
        <v>1010</v>
      </c>
    </row>
    <row r="335" spans="2:21" s="425" customFormat="1" ht="12">
      <c r="B335" s="451">
        <v>16</v>
      </c>
      <c r="C335" s="452" t="s">
        <v>119</v>
      </c>
      <c r="D335" s="453">
        <v>1.54</v>
      </c>
      <c r="E335" s="454" t="s">
        <v>1011</v>
      </c>
      <c r="F335" s="455" t="s">
        <v>779</v>
      </c>
      <c r="G335" s="455" t="s">
        <v>328</v>
      </c>
      <c r="H335" s="455">
        <v>3</v>
      </c>
      <c r="I335" s="455" t="s">
        <v>268</v>
      </c>
      <c r="J335" s="456">
        <v>42125</v>
      </c>
      <c r="K335" s="457">
        <v>-11.420296199999999</v>
      </c>
      <c r="L335" s="458">
        <f t="shared" ref="L335:L341" si="12">K335-D335</f>
        <v>-12.960296199999998</v>
      </c>
      <c r="M335" s="459">
        <v>1.8488999999999999E-3</v>
      </c>
      <c r="N335" s="460">
        <v>3.8712E-3</v>
      </c>
      <c r="O335" s="461">
        <v>3.81144E-2</v>
      </c>
      <c r="P335" s="462">
        <v>0.82852999999999999</v>
      </c>
      <c r="Q335" s="460">
        <v>0.09</v>
      </c>
      <c r="R335" s="461">
        <v>0.15</v>
      </c>
      <c r="S335" s="461">
        <v>1</v>
      </c>
      <c r="T335" s="462">
        <v>11.83</v>
      </c>
      <c r="U335" s="463" t="s">
        <v>1012</v>
      </c>
    </row>
    <row r="336" spans="2:21" s="425" customFormat="1" ht="12">
      <c r="B336" s="451">
        <v>16</v>
      </c>
      <c r="C336" s="452" t="s">
        <v>119</v>
      </c>
      <c r="D336" s="453">
        <v>1.54</v>
      </c>
      <c r="E336" s="454" t="s">
        <v>1013</v>
      </c>
      <c r="F336" s="455" t="s">
        <v>779</v>
      </c>
      <c r="G336" s="455" t="s">
        <v>332</v>
      </c>
      <c r="H336" s="455">
        <v>4</v>
      </c>
      <c r="I336" s="455" t="s">
        <v>268</v>
      </c>
      <c r="J336" s="456">
        <v>42064</v>
      </c>
      <c r="K336" s="457">
        <v>9.8938763000000005</v>
      </c>
      <c r="L336" s="458">
        <f t="shared" si="12"/>
        <v>8.3538762999999996</v>
      </c>
      <c r="M336" s="459">
        <v>1.8488999999999999E-3</v>
      </c>
      <c r="N336" s="460">
        <v>3.6131000000000002E-3</v>
      </c>
      <c r="O336" s="461">
        <v>3.5827499999999998E-2</v>
      </c>
      <c r="P336" s="462">
        <v>0.88806090000000004</v>
      </c>
      <c r="Q336" s="460">
        <v>0.09</v>
      </c>
      <c r="R336" s="461">
        <v>0.14000000000000001</v>
      </c>
      <c r="S336" s="461">
        <v>0.94</v>
      </c>
      <c r="T336" s="462">
        <v>12.68</v>
      </c>
      <c r="U336" s="463" t="s">
        <v>1014</v>
      </c>
    </row>
    <row r="337" spans="2:21" s="425" customFormat="1" ht="12">
      <c r="B337" s="451">
        <v>16</v>
      </c>
      <c r="C337" s="452" t="s">
        <v>119</v>
      </c>
      <c r="D337" s="453">
        <v>1.54</v>
      </c>
      <c r="E337" s="454" t="s">
        <v>1015</v>
      </c>
      <c r="F337" s="455" t="s">
        <v>779</v>
      </c>
      <c r="G337" s="455" t="s">
        <v>338</v>
      </c>
      <c r="H337" s="455">
        <v>1</v>
      </c>
      <c r="I337" s="455" t="s">
        <v>268</v>
      </c>
      <c r="J337" s="456">
        <v>43525</v>
      </c>
      <c r="K337" s="457">
        <v>4.9884928999999998</v>
      </c>
      <c r="L337" s="458">
        <f t="shared" si="12"/>
        <v>3.4484928999999998</v>
      </c>
      <c r="M337" s="459">
        <v>1.4381000000000001E-3</v>
      </c>
      <c r="N337" s="460">
        <v>0.1305877</v>
      </c>
      <c r="O337" s="461" t="s">
        <v>268</v>
      </c>
      <c r="P337" s="462" t="s">
        <v>268</v>
      </c>
      <c r="Q337" s="460">
        <v>7.0000000000000007E-2</v>
      </c>
      <c r="R337" s="461">
        <v>5.0599999999999996</v>
      </c>
      <c r="S337" s="461" t="s">
        <v>268</v>
      </c>
      <c r="T337" s="462" t="s">
        <v>268</v>
      </c>
      <c r="U337" s="463" t="s">
        <v>1016</v>
      </c>
    </row>
    <row r="338" spans="2:21" s="425" customFormat="1" ht="12">
      <c r="B338" s="451">
        <v>16</v>
      </c>
      <c r="C338" s="452" t="s">
        <v>119</v>
      </c>
      <c r="D338" s="453">
        <v>1.54</v>
      </c>
      <c r="E338" s="454" t="s">
        <v>1017</v>
      </c>
      <c r="F338" s="455" t="s">
        <v>779</v>
      </c>
      <c r="G338" s="455" t="s">
        <v>328</v>
      </c>
      <c r="H338" s="455">
        <v>4</v>
      </c>
      <c r="I338" s="455">
        <v>1</v>
      </c>
      <c r="J338" s="456">
        <v>42036</v>
      </c>
      <c r="K338" s="457">
        <v>5.3311719999999996</v>
      </c>
      <c r="L338" s="458">
        <f t="shared" si="12"/>
        <v>3.7911719999999995</v>
      </c>
      <c r="M338" s="459">
        <v>1.2325999999999999E-3</v>
      </c>
      <c r="N338" s="460">
        <v>2.8389000000000001E-3</v>
      </c>
      <c r="O338" s="461">
        <v>2.4012100000000001E-2</v>
      </c>
      <c r="P338" s="462">
        <v>1.0974695999999999</v>
      </c>
      <c r="Q338" s="460">
        <v>0.06</v>
      </c>
      <c r="R338" s="461">
        <v>0.11</v>
      </c>
      <c r="S338" s="461">
        <v>0.63</v>
      </c>
      <c r="T338" s="462">
        <v>15.67</v>
      </c>
      <c r="U338" s="463" t="s">
        <v>1018</v>
      </c>
    </row>
    <row r="339" spans="2:21" s="425" customFormat="1" ht="12">
      <c r="B339" s="451">
        <v>16</v>
      </c>
      <c r="C339" s="452" t="s">
        <v>119</v>
      </c>
      <c r="D339" s="453">
        <v>1.54</v>
      </c>
      <c r="E339" s="454" t="s">
        <v>1019</v>
      </c>
      <c r="F339" s="455" t="s">
        <v>779</v>
      </c>
      <c r="G339" s="455" t="s">
        <v>396</v>
      </c>
      <c r="H339" s="455">
        <v>2</v>
      </c>
      <c r="I339" s="455">
        <v>1</v>
      </c>
      <c r="J339" s="456">
        <v>42036</v>
      </c>
      <c r="K339" s="457">
        <v>0</v>
      </c>
      <c r="L339" s="458">
        <f t="shared" si="12"/>
        <v>-1.54</v>
      </c>
      <c r="M339" s="459">
        <v>2.0540000000000001E-4</v>
      </c>
      <c r="N339" s="460">
        <v>1.2903999999999999E-3</v>
      </c>
      <c r="O339" s="461">
        <v>1.9057E-3</v>
      </c>
      <c r="P339" s="462">
        <v>2.1010999999999998E-3</v>
      </c>
      <c r="Q339" s="460">
        <v>0.01</v>
      </c>
      <c r="R339" s="461">
        <v>0.05</v>
      </c>
      <c r="S339" s="461">
        <v>0.05</v>
      </c>
      <c r="T339" s="462">
        <v>0.03</v>
      </c>
      <c r="U339" s="463" t="s">
        <v>1020</v>
      </c>
    </row>
    <row r="340" spans="2:21" s="425" customFormat="1" ht="12">
      <c r="B340" s="464">
        <v>16</v>
      </c>
      <c r="C340" s="465" t="s">
        <v>119</v>
      </c>
      <c r="D340" s="466">
        <v>1.54</v>
      </c>
      <c r="E340" s="467" t="s">
        <v>1021</v>
      </c>
      <c r="F340" s="468" t="s">
        <v>779</v>
      </c>
      <c r="G340" s="468" t="s">
        <v>383</v>
      </c>
      <c r="H340" s="468">
        <v>4</v>
      </c>
      <c r="I340" s="468">
        <v>1</v>
      </c>
      <c r="J340" s="469">
        <v>42036</v>
      </c>
      <c r="K340" s="470">
        <v>5.4548595999999998</v>
      </c>
      <c r="L340" s="471">
        <f t="shared" si="12"/>
        <v>3.9148595999999998</v>
      </c>
      <c r="M340" s="472">
        <v>2.0540000000000001E-4</v>
      </c>
      <c r="N340" s="473">
        <v>7.7419999999999995E-4</v>
      </c>
      <c r="O340" s="474">
        <v>4.5737E-3</v>
      </c>
      <c r="P340" s="475">
        <v>9.1047000000000003E-3</v>
      </c>
      <c r="Q340" s="473">
        <v>0.01</v>
      </c>
      <c r="R340" s="474">
        <v>0.03</v>
      </c>
      <c r="S340" s="474">
        <v>0.12</v>
      </c>
      <c r="T340" s="475">
        <v>0.13</v>
      </c>
      <c r="U340" s="476" t="s">
        <v>1022</v>
      </c>
    </row>
    <row r="341" spans="2:21" s="425" customFormat="1" ht="12">
      <c r="B341" s="438">
        <v>17</v>
      </c>
      <c r="C341" s="439" t="s">
        <v>125</v>
      </c>
      <c r="D341" s="440">
        <v>1.65</v>
      </c>
      <c r="E341" s="441" t="s">
        <v>953</v>
      </c>
      <c r="F341" s="442" t="s">
        <v>779</v>
      </c>
      <c r="G341" s="442" t="s">
        <v>338</v>
      </c>
      <c r="H341" s="442">
        <v>1</v>
      </c>
      <c r="I341" s="442" t="s">
        <v>268</v>
      </c>
      <c r="J341" s="443">
        <v>41091</v>
      </c>
      <c r="K341" s="444">
        <v>1.5470782999999999</v>
      </c>
      <c r="L341" s="445">
        <f t="shared" si="12"/>
        <v>-0.1029217</v>
      </c>
      <c r="M341" s="446">
        <v>67.472066499999997</v>
      </c>
      <c r="N341" s="447">
        <v>95.780384299999994</v>
      </c>
      <c r="O341" s="448">
        <v>95.682175000000001</v>
      </c>
      <c r="P341" s="449">
        <v>88.603846000000004</v>
      </c>
      <c r="Q341" s="447">
        <v>932.97</v>
      </c>
      <c r="R341" s="448">
        <v>959.48</v>
      </c>
      <c r="S341" s="448">
        <v>694.71</v>
      </c>
      <c r="T341" s="449">
        <v>212.41</v>
      </c>
      <c r="U341" s="450" t="s">
        <v>954</v>
      </c>
    </row>
    <row r="342" spans="2:21" s="425" customFormat="1" ht="12">
      <c r="B342" s="451">
        <v>17</v>
      </c>
      <c r="C342" s="452" t="s">
        <v>125</v>
      </c>
      <c r="D342" s="453">
        <v>1.65</v>
      </c>
      <c r="E342" s="454" t="s">
        <v>1023</v>
      </c>
      <c r="F342" s="455" t="s">
        <v>779</v>
      </c>
      <c r="G342" s="455" t="s">
        <v>332</v>
      </c>
      <c r="H342" s="455">
        <v>3</v>
      </c>
      <c r="I342" s="455">
        <v>1</v>
      </c>
      <c r="J342" s="456">
        <v>44287</v>
      </c>
      <c r="K342" s="457" t="s">
        <v>268</v>
      </c>
      <c r="L342" s="458"/>
      <c r="M342" s="459">
        <v>8.6754656000000008</v>
      </c>
      <c r="N342" s="460" t="s">
        <v>268</v>
      </c>
      <c r="O342" s="461" t="s">
        <v>268</v>
      </c>
      <c r="P342" s="462" t="s">
        <v>268</v>
      </c>
      <c r="Q342" s="460">
        <v>119.96</v>
      </c>
      <c r="R342" s="461" t="s">
        <v>268</v>
      </c>
      <c r="S342" s="461" t="s">
        <v>268</v>
      </c>
      <c r="T342" s="462" t="s">
        <v>268</v>
      </c>
      <c r="U342" s="463" t="s">
        <v>1024</v>
      </c>
    </row>
    <row r="343" spans="2:21" s="425" customFormat="1" ht="12">
      <c r="B343" s="451">
        <v>17</v>
      </c>
      <c r="C343" s="452" t="s">
        <v>125</v>
      </c>
      <c r="D343" s="453">
        <v>1.65</v>
      </c>
      <c r="E343" s="454" t="s">
        <v>1025</v>
      </c>
      <c r="F343" s="455" t="s">
        <v>779</v>
      </c>
      <c r="G343" s="455" t="s">
        <v>328</v>
      </c>
      <c r="H343" s="455">
        <v>3</v>
      </c>
      <c r="I343" s="455">
        <v>1</v>
      </c>
      <c r="J343" s="456">
        <v>44287</v>
      </c>
      <c r="K343" s="457" t="s">
        <v>268</v>
      </c>
      <c r="L343" s="458"/>
      <c r="M343" s="459">
        <v>4.6103778999999996</v>
      </c>
      <c r="N343" s="460" t="s">
        <v>268</v>
      </c>
      <c r="O343" s="461" t="s">
        <v>268</v>
      </c>
      <c r="P343" s="462" t="s">
        <v>268</v>
      </c>
      <c r="Q343" s="460">
        <v>63.75</v>
      </c>
      <c r="R343" s="461" t="s">
        <v>268</v>
      </c>
      <c r="S343" s="461" t="s">
        <v>268</v>
      </c>
      <c r="T343" s="462" t="s">
        <v>268</v>
      </c>
      <c r="U343" s="463" t="s">
        <v>1026</v>
      </c>
    </row>
    <row r="344" spans="2:21" s="425" customFormat="1" ht="12">
      <c r="B344" s="451">
        <v>17</v>
      </c>
      <c r="C344" s="452" t="s">
        <v>125</v>
      </c>
      <c r="D344" s="453">
        <v>1.65</v>
      </c>
      <c r="E344" s="454" t="s">
        <v>1027</v>
      </c>
      <c r="F344" s="455" t="s">
        <v>779</v>
      </c>
      <c r="G344" s="455" t="s">
        <v>338</v>
      </c>
      <c r="H344" s="455">
        <v>1</v>
      </c>
      <c r="I344" s="455">
        <v>1</v>
      </c>
      <c r="J344" s="456">
        <v>44287</v>
      </c>
      <c r="K344" s="457" t="s">
        <v>268</v>
      </c>
      <c r="L344" s="458"/>
      <c r="M344" s="459">
        <v>4.0773820000000001</v>
      </c>
      <c r="N344" s="460" t="s">
        <v>268</v>
      </c>
      <c r="O344" s="461" t="s">
        <v>268</v>
      </c>
      <c r="P344" s="462" t="s">
        <v>268</v>
      </c>
      <c r="Q344" s="460">
        <v>56.38</v>
      </c>
      <c r="R344" s="461" t="s">
        <v>268</v>
      </c>
      <c r="S344" s="461" t="s">
        <v>268</v>
      </c>
      <c r="T344" s="462" t="s">
        <v>268</v>
      </c>
      <c r="U344" s="463" t="s">
        <v>1028</v>
      </c>
    </row>
    <row r="345" spans="2:21" s="425" customFormat="1" ht="12">
      <c r="B345" s="451">
        <v>17</v>
      </c>
      <c r="C345" s="452" t="s">
        <v>125</v>
      </c>
      <c r="D345" s="453">
        <v>1.65</v>
      </c>
      <c r="E345" s="454" t="s">
        <v>1029</v>
      </c>
      <c r="F345" s="455" t="s">
        <v>779</v>
      </c>
      <c r="G345" s="455" t="s">
        <v>352</v>
      </c>
      <c r="H345" s="455">
        <v>1</v>
      </c>
      <c r="I345" s="455">
        <v>1</v>
      </c>
      <c r="J345" s="456">
        <v>44287</v>
      </c>
      <c r="K345" s="457" t="s">
        <v>268</v>
      </c>
      <c r="L345" s="458"/>
      <c r="M345" s="459">
        <v>3.7627915000000001</v>
      </c>
      <c r="N345" s="460" t="s">
        <v>268</v>
      </c>
      <c r="O345" s="461" t="s">
        <v>268</v>
      </c>
      <c r="P345" s="462" t="s">
        <v>268</v>
      </c>
      <c r="Q345" s="460">
        <v>52.03</v>
      </c>
      <c r="R345" s="461" t="s">
        <v>268</v>
      </c>
      <c r="S345" s="461" t="s">
        <v>268</v>
      </c>
      <c r="T345" s="462" t="s">
        <v>268</v>
      </c>
      <c r="U345" s="463" t="s">
        <v>1030</v>
      </c>
    </row>
    <row r="346" spans="2:21" s="425" customFormat="1" ht="12">
      <c r="B346" s="451">
        <v>17</v>
      </c>
      <c r="C346" s="452" t="s">
        <v>125</v>
      </c>
      <c r="D346" s="453">
        <v>1.65</v>
      </c>
      <c r="E346" s="454" t="s">
        <v>1031</v>
      </c>
      <c r="F346" s="455" t="s">
        <v>779</v>
      </c>
      <c r="G346" s="455" t="s">
        <v>371</v>
      </c>
      <c r="H346" s="455">
        <v>4</v>
      </c>
      <c r="I346" s="455">
        <v>1</v>
      </c>
      <c r="J346" s="456">
        <v>44287</v>
      </c>
      <c r="K346" s="457" t="s">
        <v>268</v>
      </c>
      <c r="L346" s="458"/>
      <c r="M346" s="459">
        <v>2.5514374000000002</v>
      </c>
      <c r="N346" s="460" t="s">
        <v>268</v>
      </c>
      <c r="O346" s="461" t="s">
        <v>268</v>
      </c>
      <c r="P346" s="462" t="s">
        <v>268</v>
      </c>
      <c r="Q346" s="460">
        <v>35.28</v>
      </c>
      <c r="R346" s="461" t="s">
        <v>268</v>
      </c>
      <c r="S346" s="461" t="s">
        <v>268</v>
      </c>
      <c r="T346" s="462" t="s">
        <v>268</v>
      </c>
      <c r="U346" s="463" t="s">
        <v>1032</v>
      </c>
    </row>
    <row r="347" spans="2:21" s="425" customFormat="1" ht="12">
      <c r="B347" s="451">
        <v>17</v>
      </c>
      <c r="C347" s="452" t="s">
        <v>125</v>
      </c>
      <c r="D347" s="453">
        <v>1.65</v>
      </c>
      <c r="E347" s="454" t="s">
        <v>1033</v>
      </c>
      <c r="F347" s="455" t="s">
        <v>779</v>
      </c>
      <c r="G347" s="455" t="s">
        <v>383</v>
      </c>
      <c r="H347" s="455">
        <v>4</v>
      </c>
      <c r="I347" s="455">
        <v>1</v>
      </c>
      <c r="J347" s="456">
        <v>44287</v>
      </c>
      <c r="K347" s="457" t="s">
        <v>268</v>
      </c>
      <c r="L347" s="458"/>
      <c r="M347" s="459">
        <v>1.6821550999999999</v>
      </c>
      <c r="N347" s="460" t="s">
        <v>268</v>
      </c>
      <c r="O347" s="461" t="s">
        <v>268</v>
      </c>
      <c r="P347" s="462" t="s">
        <v>268</v>
      </c>
      <c r="Q347" s="460">
        <v>23.26</v>
      </c>
      <c r="R347" s="461" t="s">
        <v>268</v>
      </c>
      <c r="S347" s="461" t="s">
        <v>268</v>
      </c>
      <c r="T347" s="462" t="s">
        <v>268</v>
      </c>
      <c r="U347" s="463" t="s">
        <v>1034</v>
      </c>
    </row>
    <row r="348" spans="2:21" s="425" customFormat="1" ht="12">
      <c r="B348" s="451">
        <v>17</v>
      </c>
      <c r="C348" s="452" t="s">
        <v>125</v>
      </c>
      <c r="D348" s="453">
        <v>1.65</v>
      </c>
      <c r="E348" s="454" t="s">
        <v>1035</v>
      </c>
      <c r="F348" s="455" t="s">
        <v>779</v>
      </c>
      <c r="G348" s="455" t="s">
        <v>396</v>
      </c>
      <c r="H348" s="455">
        <v>2</v>
      </c>
      <c r="I348" s="455">
        <v>1</v>
      </c>
      <c r="J348" s="456">
        <v>44287</v>
      </c>
      <c r="K348" s="457" t="s">
        <v>268</v>
      </c>
      <c r="L348" s="458"/>
      <c r="M348" s="459">
        <v>1.5512566000000001</v>
      </c>
      <c r="N348" s="460" t="s">
        <v>268</v>
      </c>
      <c r="O348" s="461" t="s">
        <v>268</v>
      </c>
      <c r="P348" s="462" t="s">
        <v>268</v>
      </c>
      <c r="Q348" s="460">
        <v>21.45</v>
      </c>
      <c r="R348" s="461" t="s">
        <v>268</v>
      </c>
      <c r="S348" s="461" t="s">
        <v>268</v>
      </c>
      <c r="T348" s="462" t="s">
        <v>268</v>
      </c>
      <c r="U348" s="463" t="s">
        <v>1036</v>
      </c>
    </row>
    <row r="349" spans="2:21" s="425" customFormat="1" ht="12">
      <c r="B349" s="451">
        <v>17</v>
      </c>
      <c r="C349" s="452" t="s">
        <v>125</v>
      </c>
      <c r="D349" s="453">
        <v>1.65</v>
      </c>
      <c r="E349" s="454" t="s">
        <v>1037</v>
      </c>
      <c r="F349" s="455" t="s">
        <v>399</v>
      </c>
      <c r="G349" s="455" t="s">
        <v>342</v>
      </c>
      <c r="H349" s="455">
        <v>2</v>
      </c>
      <c r="I349" s="455" t="s">
        <v>268</v>
      </c>
      <c r="J349" s="456">
        <v>43466</v>
      </c>
      <c r="K349" s="457">
        <v>3.6696121000000002</v>
      </c>
      <c r="L349" s="458">
        <f>K349-D349</f>
        <v>2.0196121000000002</v>
      </c>
      <c r="M349" s="459">
        <v>1.3682878000000001</v>
      </c>
      <c r="N349" s="460">
        <v>1.0980783999999999</v>
      </c>
      <c r="O349" s="461" t="s">
        <v>268</v>
      </c>
      <c r="P349" s="462" t="s">
        <v>268</v>
      </c>
      <c r="Q349" s="460">
        <v>18.920000000000002</v>
      </c>
      <c r="R349" s="461">
        <v>11</v>
      </c>
      <c r="S349" s="461" t="s">
        <v>268</v>
      </c>
      <c r="T349" s="462" t="s">
        <v>268</v>
      </c>
      <c r="U349" s="463" t="s">
        <v>1038</v>
      </c>
    </row>
    <row r="350" spans="2:21" s="425" customFormat="1" ht="12">
      <c r="B350" s="451">
        <v>17</v>
      </c>
      <c r="C350" s="452" t="s">
        <v>125</v>
      </c>
      <c r="D350" s="453">
        <v>1.65</v>
      </c>
      <c r="E350" s="454" t="s">
        <v>1039</v>
      </c>
      <c r="F350" s="455" t="s">
        <v>779</v>
      </c>
      <c r="G350" s="455" t="s">
        <v>376</v>
      </c>
      <c r="H350" s="455">
        <v>3</v>
      </c>
      <c r="I350" s="455">
        <v>1</v>
      </c>
      <c r="J350" s="456">
        <v>44287</v>
      </c>
      <c r="K350" s="457" t="s">
        <v>268</v>
      </c>
      <c r="L350" s="458"/>
      <c r="M350" s="459">
        <v>1.2663171</v>
      </c>
      <c r="N350" s="460" t="s">
        <v>268</v>
      </c>
      <c r="O350" s="461" t="s">
        <v>268</v>
      </c>
      <c r="P350" s="462" t="s">
        <v>268</v>
      </c>
      <c r="Q350" s="460">
        <v>17.510000000000002</v>
      </c>
      <c r="R350" s="461" t="s">
        <v>268</v>
      </c>
      <c r="S350" s="461" t="s">
        <v>268</v>
      </c>
      <c r="T350" s="462" t="s">
        <v>268</v>
      </c>
      <c r="U350" s="463" t="s">
        <v>1040</v>
      </c>
    </row>
    <row r="351" spans="2:21" s="425" customFormat="1" ht="12">
      <c r="B351" s="451">
        <v>17</v>
      </c>
      <c r="C351" s="452" t="s">
        <v>125</v>
      </c>
      <c r="D351" s="453">
        <v>1.65</v>
      </c>
      <c r="E351" s="454" t="s">
        <v>1041</v>
      </c>
      <c r="F351" s="455" t="s">
        <v>779</v>
      </c>
      <c r="G351" s="455" t="s">
        <v>332</v>
      </c>
      <c r="H351" s="455">
        <v>3</v>
      </c>
      <c r="I351" s="455" t="s">
        <v>268</v>
      </c>
      <c r="J351" s="456">
        <v>43466</v>
      </c>
      <c r="K351" s="457">
        <v>22.808085200000001</v>
      </c>
      <c r="L351" s="458">
        <f t="shared" ref="L351:L356" si="13">K351-D351</f>
        <v>21.158085200000002</v>
      </c>
      <c r="M351" s="459">
        <v>1.1137227000000001</v>
      </c>
      <c r="N351" s="460">
        <v>0.56501120000000005</v>
      </c>
      <c r="O351" s="461" t="s">
        <v>268</v>
      </c>
      <c r="P351" s="462" t="s">
        <v>268</v>
      </c>
      <c r="Q351" s="460">
        <v>15.4</v>
      </c>
      <c r="R351" s="461">
        <v>5.66</v>
      </c>
      <c r="S351" s="461" t="s">
        <v>268</v>
      </c>
      <c r="T351" s="462" t="s">
        <v>268</v>
      </c>
      <c r="U351" s="463" t="s">
        <v>1042</v>
      </c>
    </row>
    <row r="352" spans="2:21" s="425" customFormat="1" ht="12">
      <c r="B352" s="451">
        <v>17</v>
      </c>
      <c r="C352" s="452" t="s">
        <v>125</v>
      </c>
      <c r="D352" s="453">
        <v>1.65</v>
      </c>
      <c r="E352" s="454" t="s">
        <v>1043</v>
      </c>
      <c r="F352" s="455" t="s">
        <v>399</v>
      </c>
      <c r="G352" s="455" t="s">
        <v>328</v>
      </c>
      <c r="H352" s="455">
        <v>3</v>
      </c>
      <c r="I352" s="455" t="s">
        <v>268</v>
      </c>
      <c r="J352" s="456">
        <v>43466</v>
      </c>
      <c r="K352" s="457">
        <v>26.2431585</v>
      </c>
      <c r="L352" s="458">
        <f t="shared" si="13"/>
        <v>24.593158500000001</v>
      </c>
      <c r="M352" s="459">
        <v>0.66461760000000003</v>
      </c>
      <c r="N352" s="460">
        <v>0.36336410000000002</v>
      </c>
      <c r="O352" s="461" t="s">
        <v>268</v>
      </c>
      <c r="P352" s="462" t="s">
        <v>268</v>
      </c>
      <c r="Q352" s="460">
        <v>9.19</v>
      </c>
      <c r="R352" s="461">
        <v>3.64</v>
      </c>
      <c r="S352" s="461" t="s">
        <v>268</v>
      </c>
      <c r="T352" s="462" t="s">
        <v>268</v>
      </c>
      <c r="U352" s="463" t="s">
        <v>1044</v>
      </c>
    </row>
    <row r="353" spans="2:22" s="425" customFormat="1" ht="12">
      <c r="B353" s="451">
        <v>17</v>
      </c>
      <c r="C353" s="452" t="s">
        <v>125</v>
      </c>
      <c r="D353" s="453">
        <v>1.65</v>
      </c>
      <c r="E353" s="454" t="s">
        <v>981</v>
      </c>
      <c r="F353" s="455" t="s">
        <v>779</v>
      </c>
      <c r="G353" s="455" t="s">
        <v>332</v>
      </c>
      <c r="H353" s="455">
        <v>3</v>
      </c>
      <c r="I353" s="455">
        <v>1</v>
      </c>
      <c r="J353" s="456">
        <v>41791</v>
      </c>
      <c r="K353" s="457">
        <v>9.9091746999999994</v>
      </c>
      <c r="L353" s="458">
        <f t="shared" si="13"/>
        <v>8.2591746999999991</v>
      </c>
      <c r="M353" s="459">
        <v>0.6270114</v>
      </c>
      <c r="N353" s="460">
        <v>1.8228101000000001</v>
      </c>
      <c r="O353" s="461">
        <v>4.317825</v>
      </c>
      <c r="P353" s="462">
        <v>11.396153999999999</v>
      </c>
      <c r="Q353" s="460">
        <v>8.67</v>
      </c>
      <c r="R353" s="461">
        <v>18.260000000000002</v>
      </c>
      <c r="S353" s="461">
        <v>31.35</v>
      </c>
      <c r="T353" s="462">
        <v>27.32</v>
      </c>
      <c r="U353" s="463" t="s">
        <v>982</v>
      </c>
    </row>
    <row r="354" spans="2:22" s="425" customFormat="1" ht="12">
      <c r="B354" s="451">
        <v>17</v>
      </c>
      <c r="C354" s="452" t="s">
        <v>125</v>
      </c>
      <c r="D354" s="453">
        <v>1.65</v>
      </c>
      <c r="E354" s="454" t="s">
        <v>1045</v>
      </c>
      <c r="F354" s="455" t="s">
        <v>779</v>
      </c>
      <c r="G354" s="455" t="s">
        <v>424</v>
      </c>
      <c r="H354" s="455">
        <v>2</v>
      </c>
      <c r="I354" s="455" t="s">
        <v>268</v>
      </c>
      <c r="J354" s="456">
        <v>43466</v>
      </c>
      <c r="K354" s="457">
        <v>9.0825476999999992</v>
      </c>
      <c r="L354" s="458">
        <f t="shared" si="13"/>
        <v>7.4325476999999989</v>
      </c>
      <c r="M354" s="459">
        <v>0.44187310000000002</v>
      </c>
      <c r="N354" s="460">
        <v>0.22760169999999999</v>
      </c>
      <c r="O354" s="461" t="s">
        <v>268</v>
      </c>
      <c r="P354" s="462" t="s">
        <v>268</v>
      </c>
      <c r="Q354" s="460">
        <v>6.11</v>
      </c>
      <c r="R354" s="461">
        <v>2.2799999999999998</v>
      </c>
      <c r="S354" s="461" t="s">
        <v>268</v>
      </c>
      <c r="T354" s="462" t="s">
        <v>268</v>
      </c>
      <c r="U354" s="463" t="s">
        <v>1046</v>
      </c>
    </row>
    <row r="355" spans="2:22" s="425" customFormat="1" ht="12">
      <c r="B355" s="451">
        <v>17</v>
      </c>
      <c r="C355" s="452" t="s">
        <v>125</v>
      </c>
      <c r="D355" s="453">
        <v>1.65</v>
      </c>
      <c r="E355" s="454" t="s">
        <v>1047</v>
      </c>
      <c r="F355" s="455" t="s">
        <v>355</v>
      </c>
      <c r="G355" s="455" t="s">
        <v>332</v>
      </c>
      <c r="H355" s="455">
        <v>4</v>
      </c>
      <c r="I355" s="455" t="s">
        <v>268</v>
      </c>
      <c r="J355" s="456">
        <v>43497</v>
      </c>
      <c r="K355" s="457">
        <v>46.778888299999998</v>
      </c>
      <c r="L355" s="458">
        <f t="shared" si="13"/>
        <v>45.1288883</v>
      </c>
      <c r="M355" s="459">
        <v>0.10847950000000001</v>
      </c>
      <c r="N355" s="460">
        <v>0.10880960000000001</v>
      </c>
      <c r="O355" s="461" t="s">
        <v>268</v>
      </c>
      <c r="P355" s="462" t="s">
        <v>268</v>
      </c>
      <c r="Q355" s="460">
        <v>1.5</v>
      </c>
      <c r="R355" s="461">
        <v>1.0900000000000001</v>
      </c>
      <c r="S355" s="461" t="s">
        <v>268</v>
      </c>
      <c r="T355" s="462" t="s">
        <v>268</v>
      </c>
      <c r="U355" s="463" t="s">
        <v>1048</v>
      </c>
    </row>
    <row r="356" spans="2:22" s="425" customFormat="1" ht="12.75" thickBot="1">
      <c r="B356" s="464">
        <v>17</v>
      </c>
      <c r="C356" s="465" t="s">
        <v>125</v>
      </c>
      <c r="D356" s="466">
        <v>1.65</v>
      </c>
      <c r="E356" s="467" t="s">
        <v>1049</v>
      </c>
      <c r="F356" s="468" t="s">
        <v>532</v>
      </c>
      <c r="G356" s="468" t="s">
        <v>427</v>
      </c>
      <c r="H356" s="468">
        <v>2</v>
      </c>
      <c r="I356" s="468" t="s">
        <v>268</v>
      </c>
      <c r="J356" s="469">
        <v>43525</v>
      </c>
      <c r="K356" s="470">
        <v>29.5805513</v>
      </c>
      <c r="L356" s="477">
        <f t="shared" si="13"/>
        <v>27.930551300000001</v>
      </c>
      <c r="M356" s="478">
        <v>2.6758299999999999E-2</v>
      </c>
      <c r="N356" s="473">
        <v>3.3940600000000001E-2</v>
      </c>
      <c r="O356" s="474" t="s">
        <v>268</v>
      </c>
      <c r="P356" s="475" t="s">
        <v>268</v>
      </c>
      <c r="Q356" s="473">
        <v>0.37</v>
      </c>
      <c r="R356" s="474">
        <v>0.34</v>
      </c>
      <c r="S356" s="474" t="s">
        <v>268</v>
      </c>
      <c r="T356" s="475" t="s">
        <v>268</v>
      </c>
      <c r="U356" s="476" t="s">
        <v>1050</v>
      </c>
    </row>
    <row r="357" spans="2:22" s="425" customFormat="1" ht="12">
      <c r="B357" s="426"/>
      <c r="D357" s="426"/>
      <c r="F357" s="426"/>
      <c r="G357" s="426"/>
      <c r="H357" s="426"/>
      <c r="I357" s="426"/>
      <c r="J357" s="427"/>
      <c r="K357" s="428"/>
      <c r="L357" s="428"/>
      <c r="M357" s="429"/>
      <c r="N357" s="429"/>
      <c r="O357" s="429"/>
      <c r="P357" s="429"/>
      <c r="Q357" s="429"/>
      <c r="R357" s="429"/>
      <c r="S357" s="429"/>
      <c r="T357" s="429"/>
      <c r="U357" s="430"/>
      <c r="V357" s="522"/>
    </row>
  </sheetData>
  <phoneticPr fontId="2"/>
  <pageMargins left="0.70866141732283472" right="0.51181102362204722" top="0.74803149606299213" bottom="0.74803149606299213" header="0.31496062992125984" footer="0.31496062992125984"/>
  <pageSetup paperSize="9" scale="65" orientation="landscape" r:id="rId1"/>
  <headerFooter>
    <oddHeader>&amp;L&amp;F  &amp;A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3.5"/>
  <cols>
    <col min="1" max="1" width="2" customWidth="1"/>
  </cols>
  <sheetData>
    <row r="1" spans="1:12" ht="7.15" customHeight="1">
      <c r="A1" s="259"/>
      <c r="B1" s="259"/>
      <c r="C1" s="259"/>
      <c r="D1" s="259"/>
      <c r="E1" s="259"/>
      <c r="F1" s="259"/>
      <c r="G1" s="259"/>
      <c r="H1" s="259"/>
      <c r="I1" s="259"/>
      <c r="J1" s="259"/>
      <c r="K1" s="259"/>
      <c r="L1" s="259"/>
    </row>
    <row r="2" spans="1:12" ht="17.25">
      <c r="A2" s="259"/>
      <c r="B2" s="367" t="s">
        <v>1060</v>
      </c>
      <c r="C2" s="259"/>
      <c r="D2" s="259"/>
      <c r="E2" s="259"/>
      <c r="F2" s="259"/>
      <c r="G2" s="259"/>
      <c r="H2" s="259"/>
      <c r="I2" s="259"/>
      <c r="J2" s="259"/>
      <c r="K2" s="259"/>
      <c r="L2" s="259"/>
    </row>
    <row r="3" spans="1:12">
      <c r="A3" s="259"/>
      <c r="B3" s="259"/>
      <c r="C3" s="259"/>
      <c r="D3" s="259"/>
      <c r="E3" s="259"/>
      <c r="F3" s="259"/>
      <c r="G3" s="259"/>
      <c r="H3" s="259"/>
      <c r="I3" s="259"/>
      <c r="J3" s="259"/>
      <c r="K3" s="259"/>
      <c r="L3" s="259"/>
    </row>
    <row r="4" spans="1:12">
      <c r="A4" s="259"/>
      <c r="B4" s="259"/>
      <c r="C4" s="259"/>
      <c r="D4" s="259"/>
      <c r="E4" s="259"/>
      <c r="F4" s="259"/>
      <c r="G4" s="259"/>
      <c r="H4" s="259"/>
      <c r="I4" s="259"/>
      <c r="J4" s="259"/>
      <c r="K4" s="259"/>
      <c r="L4" s="259"/>
    </row>
    <row r="5" spans="1:12">
      <c r="A5" s="259"/>
      <c r="B5" s="259"/>
      <c r="C5" s="259"/>
      <c r="D5" s="259"/>
      <c r="E5" s="259"/>
      <c r="F5" s="259"/>
      <c r="G5" s="259"/>
      <c r="H5" s="259"/>
      <c r="I5" s="259"/>
      <c r="J5" s="259"/>
      <c r="K5" s="259"/>
      <c r="L5" s="259"/>
    </row>
    <row r="6" spans="1:12">
      <c r="A6" s="259"/>
      <c r="B6" s="259"/>
      <c r="C6" s="259"/>
      <c r="D6" s="259"/>
      <c r="E6" s="259"/>
      <c r="F6" s="259"/>
      <c r="G6" s="259"/>
      <c r="H6" s="259"/>
      <c r="I6" s="259"/>
      <c r="J6" s="259"/>
      <c r="K6" s="259"/>
      <c r="L6" s="259"/>
    </row>
    <row r="7" spans="1:12">
      <c r="A7" s="259"/>
      <c r="B7" s="259"/>
      <c r="C7" s="259"/>
      <c r="D7" s="259"/>
      <c r="E7" s="259"/>
      <c r="F7" s="259"/>
      <c r="G7" s="259"/>
      <c r="H7" s="259"/>
      <c r="I7" s="259"/>
      <c r="J7" s="259"/>
      <c r="K7" s="259"/>
      <c r="L7" s="259"/>
    </row>
    <row r="8" spans="1:12">
      <c r="A8" s="259"/>
      <c r="B8" s="259"/>
      <c r="C8" s="259"/>
      <c r="D8" s="259"/>
      <c r="E8" s="259"/>
      <c r="F8" s="259"/>
      <c r="G8" s="259"/>
      <c r="H8" s="259"/>
      <c r="I8" s="259"/>
      <c r="J8" s="259"/>
      <c r="K8" s="259"/>
      <c r="L8" s="259"/>
    </row>
    <row r="9" spans="1:12">
      <c r="A9" s="259"/>
      <c r="B9" s="259"/>
      <c r="C9" s="259"/>
      <c r="D9" s="259"/>
      <c r="E9" s="259"/>
      <c r="F9" s="259"/>
      <c r="G9" s="259"/>
      <c r="H9" s="259"/>
      <c r="I9" s="259"/>
      <c r="J9" s="259"/>
      <c r="K9" s="259"/>
      <c r="L9" s="259"/>
    </row>
    <row r="10" spans="1:12">
      <c r="A10" s="259"/>
      <c r="B10" s="259"/>
      <c r="C10" s="259"/>
      <c r="D10" s="259"/>
      <c r="E10" s="259"/>
      <c r="F10" s="259"/>
      <c r="G10" s="259"/>
      <c r="H10" s="259"/>
      <c r="I10" s="259"/>
      <c r="J10" s="259"/>
      <c r="K10" s="259"/>
      <c r="L10" s="259"/>
    </row>
    <row r="11" spans="1:12">
      <c r="A11" s="259"/>
      <c r="B11" s="259"/>
      <c r="C11" s="259"/>
      <c r="D11" s="259"/>
      <c r="E11" s="259"/>
      <c r="F11" s="259"/>
      <c r="G11" s="259"/>
      <c r="H11" s="259"/>
      <c r="I11" s="259"/>
      <c r="J11" s="259"/>
      <c r="K11" s="259"/>
      <c r="L11" s="259"/>
    </row>
    <row r="12" spans="1:12">
      <c r="A12" s="259"/>
      <c r="B12" s="259"/>
      <c r="C12" s="259"/>
      <c r="D12" s="259"/>
      <c r="E12" s="259"/>
      <c r="F12" s="259"/>
      <c r="G12" s="259"/>
      <c r="H12" s="259"/>
      <c r="I12" s="259"/>
      <c r="J12" s="259"/>
      <c r="K12" s="259"/>
      <c r="L12" s="259"/>
    </row>
    <row r="13" spans="1:12">
      <c r="A13" s="259"/>
      <c r="B13" s="259"/>
      <c r="C13" s="259"/>
      <c r="D13" s="259"/>
      <c r="E13" s="259"/>
      <c r="F13" s="259"/>
      <c r="G13" s="259"/>
      <c r="H13" s="259"/>
      <c r="I13" s="259"/>
      <c r="J13" s="259"/>
      <c r="K13" s="259"/>
      <c r="L13" s="259"/>
    </row>
    <row r="14" spans="1:12">
      <c r="A14" s="259"/>
      <c r="B14" s="259"/>
      <c r="C14" s="259"/>
      <c r="D14" s="259"/>
      <c r="E14" s="259"/>
      <c r="F14" s="259"/>
      <c r="G14" s="259"/>
      <c r="H14" s="259"/>
      <c r="I14" s="259"/>
      <c r="J14" s="259"/>
      <c r="K14" s="259"/>
      <c r="L14" s="259"/>
    </row>
    <row r="15" spans="1:12">
      <c r="A15" s="259"/>
      <c r="B15" s="259"/>
      <c r="C15" s="259"/>
      <c r="D15" s="259"/>
      <c r="E15" s="259"/>
      <c r="F15" s="259"/>
      <c r="G15" s="259"/>
      <c r="H15" s="259"/>
      <c r="I15" s="259"/>
      <c r="J15" s="259"/>
      <c r="K15" s="259"/>
      <c r="L15" s="259"/>
    </row>
    <row r="16" spans="1:12">
      <c r="A16" s="259"/>
      <c r="B16" s="259"/>
      <c r="C16" s="259"/>
      <c r="D16" s="259"/>
      <c r="E16" s="259"/>
      <c r="F16" s="259"/>
      <c r="G16" s="259"/>
      <c r="H16" s="259"/>
      <c r="I16" s="259"/>
      <c r="J16" s="259"/>
      <c r="K16" s="259"/>
      <c r="L16" s="259"/>
    </row>
    <row r="17" spans="1:12">
      <c r="A17" s="259"/>
      <c r="B17" s="259"/>
      <c r="C17" s="259"/>
      <c r="D17" s="259"/>
      <c r="E17" s="259"/>
      <c r="F17" s="259"/>
      <c r="G17" s="259"/>
      <c r="H17" s="259"/>
      <c r="I17" s="259"/>
      <c r="J17" s="259"/>
      <c r="K17" s="259"/>
      <c r="L17" s="259"/>
    </row>
    <row r="18" spans="1:12">
      <c r="A18" s="259"/>
      <c r="B18" s="259"/>
      <c r="C18" s="259"/>
      <c r="D18" s="259"/>
      <c r="E18" s="259"/>
      <c r="F18" s="259"/>
      <c r="G18" s="259"/>
      <c r="H18" s="259"/>
      <c r="I18" s="259"/>
      <c r="J18" s="259"/>
      <c r="K18" s="259"/>
      <c r="L18" s="259"/>
    </row>
    <row r="19" spans="1:12">
      <c r="A19" s="259"/>
      <c r="B19" s="259"/>
      <c r="C19" s="259"/>
      <c r="D19" s="259"/>
      <c r="E19" s="259"/>
      <c r="F19" s="259"/>
      <c r="G19" s="259"/>
      <c r="H19" s="259"/>
      <c r="I19" s="259"/>
      <c r="J19" s="259"/>
      <c r="K19" s="259"/>
      <c r="L19" s="259"/>
    </row>
    <row r="20" spans="1:12">
      <c r="A20" s="259"/>
      <c r="B20" s="259"/>
      <c r="C20" s="259"/>
      <c r="D20" s="259"/>
      <c r="E20" s="259"/>
      <c r="F20" s="259"/>
      <c r="G20" s="259"/>
      <c r="H20" s="259"/>
      <c r="I20" s="259"/>
      <c r="J20" s="259"/>
      <c r="K20" s="259"/>
      <c r="L20" s="259"/>
    </row>
  </sheetData>
  <phoneticPr fontId="2"/>
  <pageMargins left="0.70866141732283472" right="0.70866141732283472" top="0.74803149606299213" bottom="0.74803149606299213" header="0.31496062992125984" footer="0.31496062992125984"/>
  <pageSetup paperSize="9" scale="85" orientation="portrait" verticalDpi="0" r:id="rId1"/>
  <headerFooter>
    <oddHeader>&amp;L&amp;F&amp;A</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(4-a)費用一覧</vt:lpstr>
      <vt:lpstr>(4-b)平均パフォーマンス</vt:lpstr>
      <vt:lpstr>(4-c)費用控除後平均パフォーマンス</vt:lpstr>
      <vt:lpstr>(4-d)組み入れファンドの費用控除後リターン</vt:lpstr>
      <vt:lpstr>(4-e)インベスター・リターン計算式詳細</vt:lpstr>
      <vt:lpstr>'(4-d)組み入れファンドの費用控除後リターン'!Print_Titles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2022-04-19T09:02:46Z</dcterms:created>
  <dcterms:modified xsi:type="dcterms:W3CDTF">2022-06-14T07:23:51Z</dcterms:modified>
</cp:coreProperties>
</file>