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50" i="3"/>
  <c r="AY213"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<sst xmlns="http://schemas.openxmlformats.org/spreadsheetml/2006/main" count="3197" uniqueCount="802">
  <si>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</si>
  <si>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</si>
  <si>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</si>
  <si>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</si>
  <si>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</si>
  <si>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</si>
  <si>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</si>
  <si>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</si>
  <si>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</si>
  <si>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</si>
  <si>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</si>
  <si>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</si>
  <si>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</si>
  <si>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</si>
  <si>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</si>
  <si>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</si>
  <si>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</si>
  <si>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</si>
  <si>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</si>
  <si>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</si>
  <si>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</si>
  <si>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</si>
  <si>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</si>
  <si>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</si>
  <si>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</si>
  <si>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</si>
  <si>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</si>
  <si>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</si>
  <si>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</si>
  <si>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</si>
  <si>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</si>
  <si>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</si>
  <si>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</si>
  <si>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</si>
  <si>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</si>
  <si>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</si>
  <si>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</si>
  <si>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</si>
  <si>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</si>
  <si>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</si>
  <si>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</si>
  <si>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</si>
  <si>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</si>
  <si>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</si>
  <si>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</si>
  <si>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</si>
  <si>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</si>
  <si>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</si>
  <si>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</si>
  <si>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</si>
  <si>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</si>
  <si>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</si>
  <si>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</si>
  <si>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</si>
  <si>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</si>
  <si>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</si>
  <si>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</si>
  <si>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</si>
  <si>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</si>
  <si>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</si>
  <si>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</si>
  <si>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</si>
  <si>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</si>
  <si>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</si>
  <si>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</si>
  <si>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</si>
  <si>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</si>
  <si>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</si>
  <si>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</si>
  <si>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</si>
  <si>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</si>
  <si>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</si>
  <si>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</si>
  <si>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</si>
  <si>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</si>
  <si>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</si>
  <si>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</si>
  <si>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</si>
  <si>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</si>
  <si>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</si>
  <si>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</si>
  <si>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</si>
  <si>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</si>
  <si>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</si>
  <si>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</si>
  <si>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</si>
  <si>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</si>
  <si>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</si>
  <si>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</si>
  <si>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</si>
  <si>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</si>
  <si>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</si>
  <si>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</si>
  <si>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</si>
  <si>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</si>
  <si>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</si>
  <si>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</si>
  <si>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</si>
  <si>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</si>
  <si>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</si>
  <si>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</si>
  <si>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</si>
  <si>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</si>
  <si>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</si>
  <si>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</si>
  <si>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</si>
  <si>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</si>
  <si>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</si>
  <si>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</si>
  <si>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</si>
  <si>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</si>
  <si>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</si>
  <si>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</si>
  <si>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</si>
  <si>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</si>
  <si>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</si>
  <si>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</si>
  <si>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</si>
  <si>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</si>
  <si>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</si>
  <si>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</si>
  <si>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</si>
  <si>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</si>
  <si>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</si>
  <si>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</si>
  <si>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</si>
  <si>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</si>
  <si>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</si>
  <si>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</si>
  <si>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</si>
  <si>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</si>
  <si>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</si>
  <si>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</si>
  <si>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</si>
  <si>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</si>
  <si>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</si>
  <si>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</si>
  <si>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</si>
  <si>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</si>
  <si>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</si>
  <si>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</si>
  <si>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</si>
  <si>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</si>
  <si>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</si>
  <si>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</si>
  <si>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</si>
  <si>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</si>
  <si>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</si>
  <si>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</si>
  <si>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</si>
  <si>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</si>
  <si>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</si>
  <si>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</si>
  <si>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</si>
  <si>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</si>
  <si>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</si>
  <si>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</si>
  <si>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</si>
  <si>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</si>
  <si>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</si>
  <si>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</si>
  <si>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</si>
  <si>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</si>
  <si>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</si>
  <si>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</si>
  <si>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</si>
  <si>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</si>
  <si>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</si>
  <si>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</si>
  <si>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</si>
  <si>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</si>
  <si>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</si>
  <si>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</si>
  <si>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</si>
  <si>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</si>
  <si>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</si>
  <si>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</si>
  <si>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</si>
  <si>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</si>
  <si>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</si>
  <si>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</si>
  <si>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</si>
  <si>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</si>
  <si>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</si>
  <si>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</si>
  <si>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</si>
  <si>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</si>
  <si>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</si>
  <si>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</si>
  <si>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</si>
  <si>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</si>
  <si>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</si>
  <si>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</si>
  <si>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</si>
  <si>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</si>
  <si>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</si>
  <si>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</si>
  <si>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</si>
  <si>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</si>
  <si>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</si>
  <si>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</si>
  <si>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</si>
  <si>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</si>
  <si>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</si>
  <si>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</si>
  <si>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</si>
  <si>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</si>
  <si>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</si>
  <si>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</si>
  <si>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</si>
  <si>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</si>
  <si>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</si>
  <si>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</si>
  <si>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</si>
  <si>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</si>
  <si>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</si>
  <si>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</si>
  <si>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</si>
  <si>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</si>
  <si>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</si>
  <si>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</si>
  <si>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</si>
  <si>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</si>
  <si>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</si>
  <si>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</si>
  <si>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</si>
  <si>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</si>
  <si>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</si>
  <si>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</si>
  <si>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</si>
  <si>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</si>
  <si>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</si>
  <si>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</si>
  <si>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</si>
  <si>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</si>
  <si>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</si>
  <si>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</si>
  <si>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</si>
  <si>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</si>
  <si>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</si>
  <si>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</si>
  <si>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</si>
  <si>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</si>
  <si>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</si>
  <si>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</si>
  <si>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</si>
  <si>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</si>
  <si>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</si>
  <si>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</si>
  <si>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</si>
  <si>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</si>
  <si>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</si>
  <si>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</si>
  <si>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</si>
  <si>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</si>
  <si>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</si>
  <si>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</si>
  <si>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</si>
  <si>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</si>
  <si>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</si>
  <si>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</si>
  <si>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</si>
  <si>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</si>
  <si>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</si>
  <si>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</si>
  <si>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</si>
  <si>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</si>
  <si>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</si>
  <si>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</si>
  <si>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</si>
  <si>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</si>
  <si>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</si>
  <si>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</si>
  <si>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</si>
  <si>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</si>
  <si>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</si>
  <si>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</si>
  <si>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</si>
  <si>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</si>
  <si>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</si>
  <si>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</si>
  <si>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</si>
  <si>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</si>
  <si>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</si>
  <si>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</si>
  <si>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</si>
  <si>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</si>
  <si>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</si>
  <si>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</si>
  <si>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</si>
  <si>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</si>
  <si>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</si>
  <si>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</si>
  <si>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</si>
  <si>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</si>
  <si>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</si>
  <si>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</si>
  <si>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</si>
  <si>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</si>
  <si>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</si>
  <si>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</si>
  <si>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</si>
  <si>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</si>
  <si>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</si>
  <si>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</si>
  <si>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</si>
  <si>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</si>
  <si>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</si>
  <si>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</si>
  <si>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</si>
  <si>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</si>
  <si>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</si>
  <si>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</si>
  <si>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</si>
  <si>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</si>
  <si>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</si>
  <si>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</si>
  <si>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</si>
  <si>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</si>
  <si>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</si>
  <si>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</si>
  <si>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</si>
  <si>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</si>
  <si>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</si>
  <si>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</si>
  <si>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</si>
  <si>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</si>
  <si>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</si>
  <si>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</si>
  <si>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</si>
  <si>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</si>
  <si>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</si>
  <si>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</si>
  <si>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</si>
  <si>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</si>
  <si>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</si>
  <si>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</si>
  <si>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</si>
  <si>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</si>
  <si>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</si>
  <si>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</si>
  <si>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</si>
  <si>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</si>
  <si>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</si>
  <si>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</si>
  <si>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</si>
  <si>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</si>
  <si>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</si>
  <si>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</si>
  <si>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</si>
  <si>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</si>
  <si>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</si>
  <si>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</si>
  <si>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</si>
  <si>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</si>
  <si>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</si>
  <si>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</si>
  <si>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</si>
  <si>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</si>
  <si>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</si>
  <si>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</si>
  <si>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</si>
  <si>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</si>
  <si>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</si>
  <si>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</si>
  <si>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</si>
  <si>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</si>
  <si>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</si>
  <si>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</si>
  <si>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</si>
  <si>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</si>
  <si>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</si>
  <si>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</si>
  <si>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</si>
  <si>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</si>
  <si>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</si>
  <si>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</si>
  <si>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</si>
  <si>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</si>
  <si>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</si>
  <si>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</si>
  <si>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</si>
  <si>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</si>
  <si>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</si>
  <si>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</si>
  <si>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</si>
  <si>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</si>
  <si>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</si>
  <si>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</si>
  <si>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</si>
  <si>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</si>
  <si>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</si>
  <si>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</si>
  <si>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</si>
  <si>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</si>
  <si>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</si>
  <si>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</si>
  <si>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</si>
  <si>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</si>
  <si>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</si>
  <si>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</si>
  <si>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</si>
  <si>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</si>
  <si>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</si>
  <si>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</si>
  <si>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</si>
  <si>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</si>
  <si>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</si>
  <si>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</si>
  <si>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</si>
  <si>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</si>
  <si>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</si>
  <si>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</si>
  <si>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</si>
  <si>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</si>
  <si>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</si>
  <si>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</si>
  <si>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</si>
  <si>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</si>
  <si>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</si>
  <si>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</si>
  <si>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</si>
  <si>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</si>
  <si>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</si>
  <si>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</si>
  <si>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</si>
  <si>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</si>
  <si>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</si>
  <si>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</si>
  <si>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</si>
  <si>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</si>
  <si>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</si>
  <si>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</si>
  <si>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</si>
  <si>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</si>
  <si>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</si>
  <si>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</si>
  <si>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</si>
  <si>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</si>
  <si>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</si>
  <si>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</si>
  <si>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</si>
  <si>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</si>
  <si>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</si>
  <si>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</si>
  <si>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</si>
  <si>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</si>
  <si>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</si>
  <si>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</si>
  <si>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</si>
  <si>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</si>
  <si>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</si>
  <si>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</si>
  <si>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</si>
  <si>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</si>
  <si>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</si>
  <si>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</si>
  <si>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</si>
  <si>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</si>
  <si>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</si>
  <si>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</si>
  <si>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</si>
  <si>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</si>
  <si>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</si>
  <si>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</si>
  <si>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</si>
  <si>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</si>
  <si>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</si>
  <si>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</si>
  <si>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</si>
  <si>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</si>
  <si>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</si>
  <si>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</si>
  <si>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</si>
  <si>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</si>
  <si>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</si>
  <si>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</si>
  <si>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</si>
  <si>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</si>
  <si>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</si>
  <si>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</si>
  <si>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</si>
  <si>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</si>
  <si>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</si>
  <si>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</si>
  <si>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</si>
  <si>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</si>
  <si>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</si>
  <si>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</si>
  <si>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</si>
  <si>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</si>
  <si>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</si>
  <si>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</si>
  <si>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</si>
  <si>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</si>
  <si>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</si>
  <si>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</si>
  <si>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</si>
  <si>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</si>
  <si>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</si>
  <si>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</si>
  <si>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</si>
  <si>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</si>
  <si>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</si>
  <si>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</si>
  <si>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</si>
  <si>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</si>
  <si>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</si>
  <si>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</si>
  <si>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</si>
  <si>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</si>
  <si>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</si>
  <si>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</si>
  <si>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</si>
  <si>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</si>
  <si>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</si>
  <si>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</si>
  <si>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</si>
  <si>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</si>
  <si>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</si>
  <si>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</si>
  <si>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</si>
  <si>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</si>
  <si>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</si>
  <si>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</si>
  <si>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</si>
  <si>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</si>
  <si>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</si>
  <si>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</si>
  <si>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</si>
  <si>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</si>
  <si>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</si>
  <si>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</si>
  <si>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</si>
  <si>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</si>
  <si>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</si>
  <si>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</si>
  <si>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</si>
  <si>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</si>
  <si>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</si>
  <si>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</si>
  <si>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</si>
  <si>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</si>
  <si>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</si>
  <si>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</si>
  <si>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</si>
  <si>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</si>
  <si>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</si>
  <si>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</si>
  <si>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</si>
  <si>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</si>
  <si>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</si>
  <si>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</si>
  <si>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</si>
  <si>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</si>
  <si>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</si>
  <si>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</si>
  <si>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</si>
  <si>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</si>
  <si>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</si>
  <si>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</si>
  <si>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</si>
  <si>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</si>
  <si>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</si>
  <si>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</si>
  <si>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</si>
  <si>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</si>
  <si>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</si>
  <si>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</si>
  <si>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</si>
  <si>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</si>
  <si>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</si>
  <si>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</si>
  <si>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</si>
  <si>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</si>
  <si>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</si>
  <si>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</si>
  <si>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</si>
  <si>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</si>
  <si>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</si>
  <si>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</si>
  <si>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</si>
  <si>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</si>
  <si>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</si>
  <si>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</si>
  <si>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</si>
  <si>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</si>
  <si>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</si>
  <si>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</si>
  <si>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</si>
  <si>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</si>
  <si>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</si>
  <si>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</si>
  <si>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</si>
  <si>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</si>
  <si>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</si>
  <si>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</si>
  <si>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</si>
  <si>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</si>
  <si>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</si>
  <si>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</si>
  <si>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</si>
  <si>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</si>
  <si>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</si>
  <si>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</si>
  <si>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</si>
  <si>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</si>
  <si>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</si>
  <si>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</si>
  <si>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</si>
  <si>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</si>
  <si>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</si>
  <si>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</si>
  <si>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</si>
  <si>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</si>
  <si>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</si>
  <si>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</si>
  <si>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</si>
  <si>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</si>
  <si>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</si>
  <si>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</si>
  <si>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</si>
  <si>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</si>
  <si>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</si>
  <si>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</si>
  <si>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</si>
  <si>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</si>
  <si>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</si>
  <si>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</si>
  <si>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</si>
  <si>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</si>
  <si>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</si>
  <si>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</si>
  <si>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</si>
  <si>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</si>
  <si>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</si>
  <si>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</si>
  <si>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</si>
  <si>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</si>
  <si>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</si>
  <si>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</si>
  <si>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</si>
  <si>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</si>
  <si>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</si>
  <si>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</si>
  <si>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</si>
  <si>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</si>
  <si>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</si>
  <si>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</si>
  <si>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</si>
  <si>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</si>
  <si>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</si>
  <si>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</si>
  <si>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</si>
  <si>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</si>
  <si>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</si>
  <si>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</si>
  <si>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</si>
  <si>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</si>
  <si>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</si>
  <si>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</si>
  <si>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</si>
  <si>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</si>
  <si>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</si>
  <si>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</si>
  <si>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</si>
  <si>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</si>
  <si>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</si>
  <si>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</si>
  <si>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</si>
  <si>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</si>
  <si>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</si>
  <si>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</si>
  <si>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</si>
  <si>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</si>
  <si>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</si>
  <si>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</si>
  <si>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</si>
  <si>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</si>
  <si>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</si>
  <si>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</si>
  <si>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</si>
  <si>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</si>
  <si>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</si>
  <si>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</si>
  <si>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</si>
  <si>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</si>
  <si>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</si>
  <si>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</si>
  <si>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</si>
  <si>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</si>
  <si>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</si>
  <si>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</si>
  <si>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</si>
  <si>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</si>
  <si>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</si>
  <si>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</si>
  <si>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</si>
  <si>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</si>
  <si>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</si>
  <si>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</si>
  <si>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</si>
  <si>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</si>
  <si>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</si>
  <si>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</si>
  <si>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</si>
  <si>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</si>
  <si>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</si>
  <si>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</si>
  <si>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</si>
  <si>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公認会計士試験実施経費</t>
  </si>
  <si>
    <t>公認会計士・監査審査会事務局</t>
  </si>
  <si>
    <t>平成16年度</t>
  </si>
  <si>
    <t>終了予定なし</t>
  </si>
  <si>
    <t>公認会計士法第1条、第35条第2項　等</t>
  </si>
  <si>
    <t>－</t>
  </si>
  <si>
    <t>　
公認会計士になろうとする者に対し、必要な学識及びその応用能力を有するか否かを判定する公認会計士試験を実施すること。</t>
  </si>
  <si>
    <t>-</t>
  </si>
  <si>
    <t>委員手当</t>
  </si>
  <si>
    <t>諸謝金</t>
  </si>
  <si>
    <t>委員等旅費</t>
  </si>
  <si>
    <t>公認会計士試験を公正かつ適切に実施すること</t>
  </si>
  <si>
    <t>公認会計士試験を公正かつ適切に実施した回数
※公認会計士試験は、短答式及び論文式による筆記の方法により実施</t>
  </si>
  <si>
    <t>回</t>
  </si>
  <si>
    <t>【参考指標】
公認会計士試験の願書提出者数の実績
※年2回実施する短答式試験のいずれにも願書を提出した者を名寄せして集計</t>
  </si>
  <si>
    <t>人</t>
  </si>
  <si>
    <t>【参考指標】
公認会計士試験の合格者数の実績</t>
  </si>
  <si>
    <t>　人</t>
  </si>
  <si>
    <t>試験委員会議出席者延べ人数</t>
  </si>
  <si>
    <t>支出実績（委員手当、委員等旅費）
／試験委員会議出席者延べ人数　　　　　　　　　　　　　　</t>
    <phoneticPr fontId="5"/>
  </si>
  <si>
    <t>千円</t>
  </si>
  <si>
    <t>千円/人</t>
    <phoneticPr fontId="5"/>
  </si>
  <si>
    <t>36,118/1,232</t>
  </si>
  <si>
    <t>35,841/1,245</t>
  </si>
  <si>
    <t>支出実績（委員手当、諸謝金、委員等旅費）
／願書提出者数延べ人数　</t>
    <phoneticPr fontId="5"/>
  </si>
  <si>
    <t>58,378/17,166</t>
  </si>
  <si>
    <t>58,524/18,046</t>
  </si>
  <si>
    <t>基本政策Ⅲ　市場の公正性・透明性と市場の活力の向上</t>
  </si>
  <si>
    <t>施策Ⅲ－２　企業の情報開示の質の向上のための制度・環境整備とモニタリングの実施</t>
  </si>
  <si>
    <t>優秀な会計人材確保に向
けた取組を実施</t>
  </si>
  <si>
    <t>　受験者層のすそ野の拡大に向けて高校生等若年層を対象とした会計・監査に係る広報活動等の取組みを実施。</t>
  </si>
  <si>
    <t>6</t>
  </si>
  <si>
    <t>5</t>
  </si>
  <si>
    <t>12</t>
  </si>
  <si>
    <t>13</t>
  </si>
  <si>
    <t>0012</t>
  </si>
  <si>
    <t>○</t>
  </si>
  <si>
    <t>総務試験課</t>
    <rPh sb="4" eb="5">
      <t>カ</t>
    </rPh>
    <phoneticPr fontId="5"/>
  </si>
  <si>
    <t>　
公認会計士試験は、短答式試験（年２回実施）と論文式試験（短答式試験合格者及び短答式試験免除者等を対象）を実施。公認会計士・監査審査会事務局において試験委員会議を開催して試験問題を作成する他、試験委員に論文式試験の答案の採点を依頼している。</t>
    <phoneticPr fontId="5"/>
  </si>
  <si>
    <t>-</t>
    <phoneticPr fontId="5"/>
  </si>
  <si>
    <t>公認会計士試験規則第２条及び試験実績
令和２年第Ⅰ回短答式試験：https://www.fsa.go.jp/cpaaob/kouninkaikeishi-shiken/tantougoukaku_r02-1.html
令和２年第Ⅱ回短答式試験：https://www.fsa.go.jp/cpaaob/kouninkaikeishi-shiken/tantougoukaku_r02-2.html
令和２年論文式試験：https://www.fsa.go.jp/cpaaob/kouninkaikeishi-shiken/ronbungoukaku_r02.html</t>
    <rPh sb="19" eb="21">
      <t>レイワ</t>
    </rPh>
    <rPh sb="109" eb="111">
      <t>レイワ</t>
    </rPh>
    <phoneticPr fontId="5"/>
  </si>
  <si>
    <t>２年度</t>
    <phoneticPr fontId="5"/>
  </si>
  <si>
    <t>　公認会計士が行う業務は、財務書類その他の財務に関する情報の信頼性を確保するにあたり必要不可欠である。また、法律により年１回以上試験を実施することが義務付けられている。</t>
    <phoneticPr fontId="5"/>
  </si>
  <si>
    <t>　全国規模で公平に試験問題の作成・採点等を行うには、国が事業を実施すべきである。</t>
    <phoneticPr fontId="5"/>
  </si>
  <si>
    <t>　法律に基づく義務的な事業であり、国費の投入は必要かつ適切である。</t>
    <phoneticPr fontId="5"/>
  </si>
  <si>
    <t>　試験問題の作成・採点等を行う試験委員は、学識経験者等の中から公認会計士・監査審査会が推薦し、内閣総理大臣が任命しており、支出先の選定は妥当である。</t>
    <phoneticPr fontId="5"/>
  </si>
  <si>
    <t>無</t>
  </si>
  <si>
    <t>　受験手数料は、本事業に係る経費等を考慮の上、政令で定められており、受益者との負担関係は妥当である。</t>
    <phoneticPr fontId="5"/>
  </si>
  <si>
    <t>　試験問題の作成・採点等に係る手当・謝金の単価は、過去の実績を踏まえた妥当なものである。</t>
    <phoneticPr fontId="5"/>
  </si>
  <si>
    <t>‐</t>
  </si>
  <si>
    <t>　費目・使途は、試験委員に対する手当・謝金・旅費であり、真に必要なものに限定されている。</t>
    <phoneticPr fontId="5"/>
  </si>
  <si>
    <t>　試験問題の作成・採点等のための試験委員会議は、作問作業の進捗に即した必要最小限の開催に留めている。</t>
    <phoneticPr fontId="5"/>
  </si>
  <si>
    <t>　法律により年１回以上試験を実施することが義務付けられているところ、適切に試験を実施している。</t>
    <phoneticPr fontId="5"/>
  </si>
  <si>
    <t>　本事業の成果物（試験問題及び採点結果）は、公認会計士試験の実施に必要不可欠である。</t>
    <phoneticPr fontId="5"/>
  </si>
  <si>
    <t>人件費</t>
    <rPh sb="0" eb="3">
      <t>ジンケンヒ</t>
    </rPh>
    <phoneticPr fontId="5"/>
  </si>
  <si>
    <t>委員手当、諸謝金</t>
    <rPh sb="0" eb="2">
      <t>イイン</t>
    </rPh>
    <rPh sb="2" eb="4">
      <t>テアテ</t>
    </rPh>
    <rPh sb="5" eb="8">
      <t>ショシャキン</t>
    </rPh>
    <phoneticPr fontId="5"/>
  </si>
  <si>
    <t>旅費</t>
    <rPh sb="0" eb="2">
      <t>リョヒ</t>
    </rPh>
    <phoneticPr fontId="5"/>
  </si>
  <si>
    <t>委員等旅費</t>
    <rPh sb="0" eb="2">
      <t>イイン</t>
    </rPh>
    <rPh sb="2" eb="3">
      <t>ナド</t>
    </rPh>
    <rPh sb="3" eb="5">
      <t>リョヒ</t>
    </rPh>
    <phoneticPr fontId="5"/>
  </si>
  <si>
    <t>・試験委員会議出席手当及び旅費
・試験問題作成及び答案採点等に対する謝金</t>
    <phoneticPr fontId="5"/>
  </si>
  <si>
    <t>個人A</t>
    <rPh sb="0" eb="2">
      <t>コジン</t>
    </rPh>
    <phoneticPr fontId="5"/>
  </si>
  <si>
    <t>その他</t>
    <rPh sb="2" eb="3">
      <t>タ</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</si>
  <si>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</si>
  <si>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</si>
  <si>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</si>
  <si>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</si>
  <si>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</si>
  <si>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</si>
  <si>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</si>
  <si>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</si>
  <si>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</si>
  <si>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26,317/922</t>
    <phoneticPr fontId="5"/>
  </si>
  <si>
    <t>45,251/19,584</t>
    <phoneticPr fontId="5"/>
  </si>
  <si>
    <t>-</t>
    <phoneticPr fontId="5"/>
  </si>
  <si>
    <t>○ 成果目標及び成果実績のとおり、公認会計士試験を、公正かつ適切に実施しているところである。（令和２年度においては、新型コロナウイルス感染症の全国的な感染拡大を踏まえ、試験日程を変更したうえで、短答式試験１回及び論文式試験１回を実施した）
○ 公認会計士試験実施経費（試験委員会議への出席に必要な経費、問題作成等について試験委員に支給される手当及び答案の採点等の諸謝金）の費目・使途は必要なものに限定されていることから、予算は適切に執行されていると考える。
○ 不用が発生した主な要因は、令和３年短答式試験の一本化による作問会議の減少に加え、効率的な作問作業により試験委員会議の開催日数（委員手当、委員等旅費に関係）が見込みを下回ったことによるものである。
○ なお、試験委員会議については、出題ミス発生防止の観点からチェック体制の強化を図りつつ、会議の効率的な運営を図る必要があることから、試験委員会議の一部をまとめて同日に開催するなど、必要最小限の開催に努めているところである。</t>
    <rPh sb="47" eb="49">
      <t>レイワ</t>
    </rPh>
    <rPh sb="50" eb="51">
      <t>ネン</t>
    </rPh>
    <rPh sb="51" eb="52">
      <t>ド</t>
    </rPh>
    <rPh sb="58" eb="60">
      <t>シンガタ</t>
    </rPh>
    <rPh sb="67" eb="70">
      <t>カンセンショウ</t>
    </rPh>
    <rPh sb="71" eb="74">
      <t>ゼンコクテキ</t>
    </rPh>
    <rPh sb="75" eb="77">
      <t>カンセン</t>
    </rPh>
    <rPh sb="77" eb="79">
      <t>カクダイ</t>
    </rPh>
    <rPh sb="80" eb="81">
      <t>フ</t>
    </rPh>
    <rPh sb="84" eb="86">
      <t>シケン</t>
    </rPh>
    <rPh sb="86" eb="88">
      <t>ニッテイ</t>
    </rPh>
    <rPh sb="89" eb="91">
      <t>ヘンコウ</t>
    </rPh>
    <rPh sb="97" eb="100">
      <t>タントウシキ</t>
    </rPh>
    <rPh sb="100" eb="102">
      <t>シケン</t>
    </rPh>
    <rPh sb="103" eb="104">
      <t>カイ</t>
    </rPh>
    <rPh sb="104" eb="105">
      <t>オヨ</t>
    </rPh>
    <rPh sb="106" eb="108">
      <t>ロンブン</t>
    </rPh>
    <rPh sb="108" eb="109">
      <t>シキ</t>
    </rPh>
    <rPh sb="109" eb="111">
      <t>シケン</t>
    </rPh>
    <rPh sb="112" eb="113">
      <t>カイ</t>
    </rPh>
    <rPh sb="114" eb="116">
      <t>ジッシ</t>
    </rPh>
    <rPh sb="244" eb="246">
      <t>レイワ</t>
    </rPh>
    <rPh sb="247" eb="248">
      <t>ネン</t>
    </rPh>
    <rPh sb="248" eb="250">
      <t>タントウ</t>
    </rPh>
    <rPh sb="250" eb="251">
      <t>シキ</t>
    </rPh>
    <rPh sb="251" eb="253">
      <t>シケン</t>
    </rPh>
    <rPh sb="254" eb="257">
      <t>イッポンカ</t>
    </rPh>
    <rPh sb="260" eb="262">
      <t>サクモン</t>
    </rPh>
    <rPh sb="262" eb="264">
      <t>カイギ</t>
    </rPh>
    <rPh sb="265" eb="267">
      <t>ゲンショウ</t>
    </rPh>
    <rPh sb="268" eb="269">
      <t>クワ</t>
    </rPh>
    <phoneticPr fontId="5"/>
  </si>
  <si>
    <t>〇新型コロナウイルス感染症を巡る環境変化を契機に、会議の安定的かつ機動的な運営のために、令和３年度下期から一部の会議をオンライン化する予定。
〇 試験委員会議については、引き続き出題ミス発生防止の観点からチェック体制の強化を図りつつ、その要求に当たっては、不用を発生させないよう直近の実績を適切に反映させる。</t>
    <rPh sb="49" eb="51">
      <t>シモキ</t>
    </rPh>
    <rPh sb="73" eb="75">
      <t>シケン</t>
    </rPh>
    <rPh sb="75" eb="77">
      <t>イイン</t>
    </rPh>
    <rPh sb="77" eb="79">
      <t>カイギ</t>
    </rPh>
    <rPh sb="85" eb="86">
      <t>ヒ</t>
    </rPh>
    <rPh sb="87" eb="88">
      <t>ツヅ</t>
    </rPh>
    <rPh sb="89" eb="91">
      <t>シュツダイ</t>
    </rPh>
    <rPh sb="93" eb="95">
      <t>ハッセイ</t>
    </rPh>
    <rPh sb="95" eb="97">
      <t>ボウシ</t>
    </rPh>
    <rPh sb="98" eb="100">
      <t>カンテン</t>
    </rPh>
    <rPh sb="106" eb="108">
      <t>タイセイ</t>
    </rPh>
    <rPh sb="109" eb="111">
      <t>キョウカ</t>
    </rPh>
    <rPh sb="112" eb="113">
      <t>ハカ</t>
    </rPh>
    <rPh sb="119" eb="121">
      <t>ヨウキュウ</t>
    </rPh>
    <rPh sb="122" eb="123">
      <t>ア</t>
    </rPh>
    <rPh sb="128" eb="130">
      <t>フヨウ</t>
    </rPh>
    <rPh sb="131" eb="133">
      <t>ハッセイ</t>
    </rPh>
    <rPh sb="139" eb="141">
      <t>チョッキン</t>
    </rPh>
    <rPh sb="142" eb="144">
      <t>ジッセキ</t>
    </rPh>
    <rPh sb="145" eb="147">
      <t>テキセツ</t>
    </rPh>
    <rPh sb="148" eb="150">
      <t>ハンエイ</t>
    </rPh>
    <phoneticPr fontId="5"/>
  </si>
  <si>
    <t>-</t>
    <phoneticPr fontId="5"/>
  </si>
  <si>
    <t>優秀な会計人材確保に向
けた取組の実施状況</t>
    <phoneticPr fontId="5"/>
  </si>
  <si>
    <t>平成30年度～令和２年度において、公認会計士試験を公正かつ適切に実施した。</t>
    <rPh sb="0" eb="2">
      <t>ヘイセイ</t>
    </rPh>
    <rPh sb="4" eb="5">
      <t>ネン</t>
    </rPh>
    <rPh sb="5" eb="6">
      <t>ド</t>
    </rPh>
    <rPh sb="7" eb="9">
      <t>レイワ</t>
    </rPh>
    <rPh sb="10" eb="11">
      <t>ネン</t>
    </rPh>
    <rPh sb="11" eb="12">
      <t>ド</t>
    </rPh>
    <phoneticPr fontId="5"/>
  </si>
  <si>
    <t>公認会計士試験の実施業務そのものを対象としているため。</t>
    <rPh sb="0" eb="2">
      <t>コウニン</t>
    </rPh>
    <rPh sb="2" eb="4">
      <t>カイケイ</t>
    </rPh>
    <rPh sb="4" eb="5">
      <t>シ</t>
    </rPh>
    <rPh sb="5" eb="7">
      <t>シケン</t>
    </rPh>
    <rPh sb="8" eb="10">
      <t>ジッシ</t>
    </rPh>
    <rPh sb="10" eb="12">
      <t>ギョウム</t>
    </rPh>
    <rPh sb="17" eb="19">
      <t>タイショウ</t>
    </rPh>
    <phoneticPr fontId="5"/>
  </si>
  <si>
    <t>金融</t>
  </si>
  <si>
    <t>　不用が発生した主な要因は、令和３年短答式試験の一本化による作問会議の減少に加え、効率的な作問作業により試験委員会議の開催日数（委員手当、委員等旅費に関係）が見込みを下回ったことによるものである。</t>
    <rPh sb="1" eb="3">
      <t>フヨウ</t>
    </rPh>
    <rPh sb="4" eb="6">
      <t>ハッセイ</t>
    </rPh>
    <rPh sb="8" eb="9">
      <t>オモ</t>
    </rPh>
    <rPh sb="10" eb="12">
      <t>ヨウイン</t>
    </rPh>
    <rPh sb="14" eb="16">
      <t>レイワ</t>
    </rPh>
    <rPh sb="17" eb="18">
      <t>ネン</t>
    </rPh>
    <rPh sb="18" eb="21">
      <t>タントウシキ</t>
    </rPh>
    <rPh sb="21" eb="23">
      <t>シケン</t>
    </rPh>
    <rPh sb="24" eb="27">
      <t>イッポンカ</t>
    </rPh>
    <rPh sb="30" eb="32">
      <t>サクモン</t>
    </rPh>
    <rPh sb="32" eb="34">
      <t>カイギ</t>
    </rPh>
    <rPh sb="35" eb="37">
      <t>ゲンショウ</t>
    </rPh>
    <rPh sb="38" eb="39">
      <t>クワ</t>
    </rPh>
    <rPh sb="41" eb="44">
      <t>コウリツテキ</t>
    </rPh>
    <rPh sb="45" eb="47">
      <t>サクモン</t>
    </rPh>
    <rPh sb="47" eb="49">
      <t>サギョウ</t>
    </rPh>
    <rPh sb="52" eb="54">
      <t>シケン</t>
    </rPh>
    <rPh sb="54" eb="56">
      <t>イイン</t>
    </rPh>
    <rPh sb="56" eb="58">
      <t>カイギ</t>
    </rPh>
    <rPh sb="59" eb="61">
      <t>カイサイ</t>
    </rPh>
    <rPh sb="61" eb="63">
      <t>ニッスウ</t>
    </rPh>
    <rPh sb="64" eb="66">
      <t>イイン</t>
    </rPh>
    <rPh sb="66" eb="68">
      <t>テアテ</t>
    </rPh>
    <rPh sb="69" eb="72">
      <t>イインナド</t>
    </rPh>
    <rPh sb="72" eb="74">
      <t>リョヒ</t>
    </rPh>
    <rPh sb="75" eb="77">
      <t>カンケイ</t>
    </rPh>
    <rPh sb="79" eb="81">
      <t>ミコ</t>
    </rPh>
    <rPh sb="83" eb="85">
      <t>シタマワ</t>
    </rPh>
    <phoneticPr fontId="5"/>
  </si>
  <si>
    <t>個人A（試験委員）</t>
    <rPh sb="0" eb="2">
      <t>コジン</t>
    </rPh>
    <rPh sb="4" eb="6">
      <t>シケン</t>
    </rPh>
    <rPh sb="6" eb="8">
      <t>イイン</t>
    </rPh>
    <phoneticPr fontId="5"/>
  </si>
  <si>
    <t>（外部有識者点検対象外）</t>
    <rPh sb="1" eb="10">
      <t>ガイブユウシキシャテンケンタイショウ</t>
    </rPh>
    <rPh sb="10" eb="11">
      <t>ガイ</t>
    </rPh>
    <phoneticPr fontId="5"/>
  </si>
  <si>
    <t>平岡 泰幸</t>
    <phoneticPr fontId="5"/>
  </si>
  <si>
    <t>　令和２年度においては、大学16校、高校2校で講演を実施。
　また、審査会検査官等の実務家による講演にも取り組んだ。</t>
    <rPh sb="1" eb="3">
      <t>レイワ</t>
    </rPh>
    <rPh sb="4" eb="5">
      <t>ネン</t>
    </rPh>
    <rPh sb="5" eb="6">
      <t>ド</t>
    </rPh>
    <rPh sb="12" eb="14">
      <t>ダイガク</t>
    </rPh>
    <rPh sb="16" eb="17">
      <t>コウ</t>
    </rPh>
    <rPh sb="18" eb="20">
      <t>コウコウ</t>
    </rPh>
    <rPh sb="21" eb="22">
      <t>コウ</t>
    </rPh>
    <rPh sb="23" eb="25">
      <t>コウエン</t>
    </rPh>
    <rPh sb="26" eb="28">
      <t>ジッシ</t>
    </rPh>
    <rPh sb="34" eb="37">
      <t>シンサカイ</t>
    </rPh>
    <rPh sb="37" eb="39">
      <t>ケンサ</t>
    </rPh>
    <rPh sb="39" eb="40">
      <t>カン</t>
    </rPh>
    <rPh sb="40" eb="41">
      <t>ナド</t>
    </rPh>
    <rPh sb="42" eb="45">
      <t>ジツムカ</t>
    </rPh>
    <rPh sb="48" eb="50">
      <t>コウエン</t>
    </rPh>
    <rPh sb="52" eb="53">
      <t>ト</t>
    </rPh>
    <rPh sb="54" eb="55">
      <t>ク</t>
    </rPh>
    <phoneticPr fontId="5"/>
  </si>
  <si>
    <t>引き続き、適切に事業を実施するための予算の確保に努めること。</t>
    <phoneticPr fontId="5"/>
  </si>
  <si>
    <t>引き続き、試験委員会議の効率的運用に努めていくこととし、令和４年度においては、作問作業の効率化による会議日数の減少により、前年比１百万円の減額となる予算要求を行っていく。</t>
    <rPh sb="0" eb="1">
      <t>ヒ</t>
    </rPh>
    <rPh sb="2" eb="3">
      <t>ツヅ</t>
    </rPh>
    <rPh sb="5" eb="7">
      <t>シケン</t>
    </rPh>
    <rPh sb="7" eb="9">
      <t>イイン</t>
    </rPh>
    <rPh sb="9" eb="11">
      <t>カイギ</t>
    </rPh>
    <rPh sb="12" eb="15">
      <t>コウリツテキ</t>
    </rPh>
    <rPh sb="15" eb="17">
      <t>ウンヨウ</t>
    </rPh>
    <rPh sb="18" eb="19">
      <t>ツト</t>
    </rPh>
    <rPh sb="28" eb="30">
      <t>レイワ</t>
    </rPh>
    <rPh sb="31" eb="33">
      <t>ネンド</t>
    </rPh>
    <rPh sb="39" eb="41">
      <t>サクモン</t>
    </rPh>
    <rPh sb="41" eb="43">
      <t>サギョウ</t>
    </rPh>
    <rPh sb="44" eb="47">
      <t>コウリツカ</t>
    </rPh>
    <rPh sb="50" eb="52">
      <t>カイギ</t>
    </rPh>
    <rPh sb="52" eb="54">
      <t>ニッスウ</t>
    </rPh>
    <rPh sb="55" eb="57">
      <t>ゲンショウ</t>
    </rPh>
    <rPh sb="61" eb="64">
      <t>ゼンネンヒ</t>
    </rPh>
    <rPh sb="65" eb="68">
      <t>ヒャクマンエン</t>
    </rPh>
    <rPh sb="69" eb="71">
      <t>ゲンガク</t>
    </rPh>
    <rPh sb="74" eb="76">
      <t>ヨサン</t>
    </rPh>
    <rPh sb="76" eb="78">
      <t>ヨウキュウ</t>
    </rPh>
    <rPh sb="79" eb="80">
      <t>オコナ</t>
    </rPh>
    <phoneticPr fontId="5"/>
  </si>
  <si>
    <t>作問作業の効率化による会議日数の減少を見込むため。</t>
    <rPh sb="0" eb="2">
      <t>サクモン</t>
    </rPh>
    <rPh sb="2" eb="4">
      <t>サギョウ</t>
    </rPh>
    <rPh sb="5" eb="8">
      <t>コウリツカ</t>
    </rPh>
    <rPh sb="11" eb="13">
      <t>カイギ</t>
    </rPh>
    <rPh sb="13" eb="15">
      <t>ニッスウ</t>
    </rPh>
    <rPh sb="16" eb="18">
      <t>ゲンショウ</t>
    </rPh>
    <rPh sb="19" eb="21">
      <t>ミコ</t>
    </rPh>
    <phoneticPr fontId="5"/>
  </si>
  <si>
    <t>-</t>
    <phoneticPr fontId="5"/>
  </si>
  <si>
    <t>縮減</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</si>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</sst>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107461</xdr:colOff>
      <xdr:row>748</xdr:row>
      <xdr:rowOff>332154</xdr:rowOff>
    </xdr:from>
    <xdr:to>
      <xdr:col>40</xdr:col>
      <xdr:colOff>132987</xdr:colOff>
      <xdr:row>760</xdr:row>
      <xdr:rowOff>251507</xdr:rowOff>
    </xdr:to>
    <xdr:grpSp>
      <xdr:nvGrpSpPr>
        <xdr:cNvPr id="2" name="グループ化 1"/>
        <xdr:cNvGrpSpPr>
          <a:grpSpLocks/>
        </xdr:cNvGrpSpPr>
      </xdr:nvGrpSpPr>
      <xdr:grpSpPr bwMode="auto">
        <a:xfrm>
          <a:off x="3273994" y="46695621"/>
          <a:ext cx="4309660" cy="4144219"/>
          <a:chOff x="4776589" y="37773625"/>
          <a:chExt cx="3650464" cy="2043618"/>
        </a:xfrm>
      </xdr:grpSpPr>
      <xdr:sp macro="" textlink="">
        <xdr:nvSpPr>
          <xdr:cNvPr id="3" name="正方形/長方形 2"/>
          <xdr:cNvSpPr/>
        </xdr:nvSpPr>
        <xdr:spPr>
          <a:xfrm>
            <a:off x="5722870" y="37773625"/>
            <a:ext cx="1573730" cy="51574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latin typeface="ＭＳ ゴシック" panose="020B0609070205080204" pitchFamily="49" charset="-128"/>
                <a:ea typeface="ＭＳ ゴシック" panose="020B0609070205080204" pitchFamily="49" charset="-128"/>
              </a:rPr>
              <a:t>金融庁</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45</a:t>
            </a:r>
            <a:r>
              <a:rPr kumimoji="1" lang="ja-JP" altLang="en-US" sz="2400">
                <a:latin typeface="ＭＳ ゴシック" panose="020B0609070205080204" pitchFamily="49" charset="-128"/>
                <a:ea typeface="ＭＳ ゴシック" panose="020B0609070205080204" pitchFamily="49" charset="-128"/>
              </a:rPr>
              <a:t>百万円</a:t>
            </a:r>
          </a:p>
        </xdr:txBody>
      </xdr:sp>
      <xdr:sp macro="" textlink="">
        <xdr:nvSpPr>
          <xdr:cNvPr id="4" name="大かっこ 3"/>
          <xdr:cNvSpPr/>
        </xdr:nvSpPr>
        <xdr:spPr>
          <a:xfrm>
            <a:off x="4948597" y="39460844"/>
            <a:ext cx="3138087" cy="3563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試験委員が実施する公認会計士試験問題の作成、校正、採点等の業務</a:t>
            </a:r>
            <a:endParaRPr lang="ja-JP" altLang="ja-JP" sz="1400">
              <a:effectLst/>
            </a:endParaRPr>
          </a:p>
          <a:p>
            <a:pPr algn="l"/>
            <a:endParaRPr kumimoji="1" lang="ja-JP" altLang="en-US" sz="1100"/>
          </a:p>
        </xdr:txBody>
      </xdr:sp>
      <xdr:sp macro="" textlink="">
        <xdr:nvSpPr>
          <xdr:cNvPr id="5" name="正方形/長方形 4"/>
          <xdr:cNvSpPr/>
        </xdr:nvSpPr>
        <xdr:spPr>
          <a:xfrm>
            <a:off x="4776589" y="38887832"/>
            <a:ext cx="3650464" cy="5495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latin typeface="ＭＳ ゴシック" panose="020B0609070205080204" pitchFamily="49" charset="-128"/>
                <a:ea typeface="ＭＳ ゴシック" panose="020B0609070205080204" pitchFamily="49" charset="-128"/>
              </a:rPr>
              <a:t>A. </a:t>
            </a:r>
            <a:r>
              <a:rPr kumimoji="1" lang="ja-JP" altLang="en-US" sz="2000">
                <a:latin typeface="ＭＳ ゴシック" panose="020B0609070205080204" pitchFamily="49" charset="-128"/>
                <a:ea typeface="ＭＳ ゴシック" panose="020B0609070205080204" pitchFamily="49" charset="-128"/>
              </a:rPr>
              <a:t>個人</a:t>
            </a:r>
            <a:r>
              <a:rPr kumimoji="1" lang="en-US" altLang="ja-JP" sz="2000">
                <a:latin typeface="ＭＳ ゴシック" panose="020B0609070205080204" pitchFamily="49" charset="-128"/>
                <a:ea typeface="ＭＳ ゴシック" panose="020B0609070205080204" pitchFamily="49" charset="-128"/>
              </a:rPr>
              <a:t>A</a:t>
            </a:r>
            <a:r>
              <a:rPr kumimoji="1" lang="ja-JP" altLang="en-US" sz="2000">
                <a:latin typeface="ＭＳ ゴシック" panose="020B0609070205080204" pitchFamily="49" charset="-128"/>
                <a:ea typeface="ＭＳ ゴシック" panose="020B0609070205080204" pitchFamily="49" charset="-128"/>
              </a:rPr>
              <a:t>（試験委員）</a:t>
            </a:r>
            <a:endParaRPr kumimoji="1" lang="en-US" altLang="ja-JP" sz="2000">
              <a:latin typeface="ＭＳ ゴシック" panose="020B0609070205080204" pitchFamily="49" charset="-128"/>
              <a:ea typeface="ＭＳ ゴシック" panose="020B0609070205080204" pitchFamily="49" charset="-128"/>
            </a:endParaRPr>
          </a:p>
          <a:p>
            <a:pPr algn="ctr"/>
            <a:r>
              <a:rPr kumimoji="1" lang="ja-JP" altLang="en-US" sz="2000">
                <a:latin typeface="ＭＳ ゴシック" panose="020B0609070205080204" pitchFamily="49" charset="-128"/>
                <a:ea typeface="ＭＳ ゴシック" panose="020B0609070205080204" pitchFamily="49" charset="-128"/>
              </a:rPr>
              <a:t>他</a:t>
            </a:r>
            <a:r>
              <a:rPr kumimoji="1" lang="en-US" altLang="ja-JP" sz="2000">
                <a:latin typeface="ＭＳ ゴシック" panose="020B0609070205080204" pitchFamily="49" charset="-128"/>
                <a:ea typeface="ＭＳ ゴシック" panose="020B0609070205080204" pitchFamily="49" charset="-128"/>
              </a:rPr>
              <a:t>132</a:t>
            </a:r>
            <a:r>
              <a:rPr kumimoji="1" lang="ja-JP" altLang="en-US" sz="2000">
                <a:latin typeface="ＭＳ ゴシック" panose="020B0609070205080204" pitchFamily="49" charset="-128"/>
                <a:ea typeface="ＭＳ ゴシック" panose="020B0609070205080204" pitchFamily="49" charset="-128"/>
              </a:rPr>
              <a:t>人</a:t>
            </a:r>
            <a:endParaRPr kumimoji="1" lang="en-US" altLang="ja-JP" sz="2000">
              <a:latin typeface="ＭＳ ゴシック" panose="020B0609070205080204" pitchFamily="49" charset="-128"/>
              <a:ea typeface="ＭＳ ゴシック" panose="020B0609070205080204" pitchFamily="49" charset="-128"/>
            </a:endParaRPr>
          </a:p>
        </xdr:txBody>
      </xdr:sp>
      <xdr:cxnSp macro="">
        <xdr:nvCxnSpPr>
          <xdr:cNvPr id="6" name="直線矢印コネクタ 5"/>
          <xdr:cNvCxnSpPr>
            <a:stCxn id="3" idx="2"/>
          </xdr:cNvCxnSpPr>
        </xdr:nvCxnSpPr>
        <xdr:spPr>
          <a:xfrm flipH="1">
            <a:off x="6497278" y="38289371"/>
            <a:ext cx="0" cy="5918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Text Box 25"/>
          <xdr:cNvSpPr txBox="1">
            <a:spLocks noChangeArrowheads="1"/>
          </xdr:cNvSpPr>
        </xdr:nvSpPr>
        <xdr:spPr bwMode="auto">
          <a:xfrm>
            <a:off x="4776591" y="38719318"/>
            <a:ext cx="1869047" cy="2252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600">
              <a:latin typeface="ＭＳ ゴシック" panose="020B0609070205080204" pitchFamily="49" charset="-128"/>
              <a:ea typeface="ＭＳ ゴシック" panose="020B0609070205080204"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5" zoomScale="75" zoomScaleNormal="75" zoomScaleSheetLayoutView="75" zoomScalePageLayoutView="85" workbookViewId="0">
      <selection activeCell="AU796" sqref="AU796:AX79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789</v>
      </c>
      <c r="AK2" s="940"/>
      <c r="AL2" s="940"/>
      <c r="AM2" s="940"/>
      <c r="AN2" s="98" t="s">
        <v>405</v>
      </c>
      <c r="AO2" s="940">
        <v>20</v>
      </c>
      <c r="AP2" s="940"/>
      <c r="AQ2" s="940"/>
      <c r="AR2" s="99" t="s">
        <v>708</v>
      </c>
      <c r="AS2" s="946">
        <v>14</v>
      </c>
      <c r="AT2" s="946"/>
      <c r="AU2" s="946"/>
      <c r="AV2" s="98" t="str">
        <f>IF(AW2="","","-")</f>
        <v/>
      </c>
      <c r="AW2" s="906"/>
      <c r="AX2" s="906"/>
    </row>
    <row r="3" spans="1:50" ht="21" customHeight="1" thickBot="1" x14ac:dyDescent="0.25">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2">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2">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747</v>
      </c>
      <c r="AF5" s="697"/>
      <c r="AG5" s="697"/>
      <c r="AH5" s="697"/>
      <c r="AI5" s="697"/>
      <c r="AJ5" s="697"/>
      <c r="AK5" s="697"/>
      <c r="AL5" s="697"/>
      <c r="AM5" s="697"/>
      <c r="AN5" s="697"/>
      <c r="AO5" s="697"/>
      <c r="AP5" s="698"/>
      <c r="AQ5" s="699" t="s">
        <v>793</v>
      </c>
      <c r="AR5" s="700"/>
      <c r="AS5" s="700"/>
      <c r="AT5" s="700"/>
      <c r="AU5" s="700"/>
      <c r="AV5" s="700"/>
      <c r="AW5" s="700"/>
      <c r="AX5" s="701"/>
    </row>
    <row r="6" spans="1:50" ht="28.5" customHeight="1" x14ac:dyDescent="0.2">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0" customHeight="1" x14ac:dyDescent="0.2">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33" customHeight="1" x14ac:dyDescent="0.2">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2">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6.5" customHeight="1" x14ac:dyDescent="0.2">
      <c r="A10" s="658" t="s">
        <v>30</v>
      </c>
      <c r="B10" s="659"/>
      <c r="C10" s="659"/>
      <c r="D10" s="659"/>
      <c r="E10" s="659"/>
      <c r="F10" s="659"/>
      <c r="G10" s="752" t="s">
        <v>748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6" customHeight="1" x14ac:dyDescent="0.2">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2">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2">
      <c r="A13" s="612"/>
      <c r="B13" s="613"/>
      <c r="C13" s="613"/>
      <c r="D13" s="613"/>
      <c r="E13" s="613"/>
      <c r="F13" s="614"/>
      <c r="G13" s="721" t="s">
        <v>6</v>
      </c>
      <c r="H13" s="722"/>
      <c r="I13" s="762" t="s">
        <v>7</v>
      </c>
      <c r="J13" s="763"/>
      <c r="K13" s="763"/>
      <c r="L13" s="763"/>
      <c r="M13" s="763"/>
      <c r="N13" s="763"/>
      <c r="O13" s="764"/>
      <c r="P13" s="655">
        <v>75</v>
      </c>
      <c r="Q13" s="656"/>
      <c r="R13" s="656"/>
      <c r="S13" s="656"/>
      <c r="T13" s="656"/>
      <c r="U13" s="656"/>
      <c r="V13" s="657"/>
      <c r="W13" s="655">
        <v>72</v>
      </c>
      <c r="X13" s="656"/>
      <c r="Y13" s="656"/>
      <c r="Z13" s="656"/>
      <c r="AA13" s="656"/>
      <c r="AB13" s="656"/>
      <c r="AC13" s="657"/>
      <c r="AD13" s="655">
        <v>67</v>
      </c>
      <c r="AE13" s="656"/>
      <c r="AF13" s="656"/>
      <c r="AG13" s="656"/>
      <c r="AH13" s="656"/>
      <c r="AI13" s="656"/>
      <c r="AJ13" s="657"/>
      <c r="AK13" s="655">
        <v>66</v>
      </c>
      <c r="AL13" s="656"/>
      <c r="AM13" s="656"/>
      <c r="AN13" s="656"/>
      <c r="AO13" s="656"/>
      <c r="AP13" s="656"/>
      <c r="AQ13" s="657"/>
      <c r="AR13" s="915">
        <v>64</v>
      </c>
      <c r="AS13" s="916"/>
      <c r="AT13" s="916"/>
      <c r="AU13" s="916"/>
      <c r="AV13" s="916"/>
      <c r="AW13" s="916"/>
      <c r="AX13" s="917"/>
    </row>
    <row r="14" spans="1:50" ht="21" customHeight="1" x14ac:dyDescent="0.2">
      <c r="A14" s="612"/>
      <c r="B14" s="613"/>
      <c r="C14" s="613"/>
      <c r="D14" s="613"/>
      <c r="E14" s="613"/>
      <c r="F14" s="614"/>
      <c r="G14" s="723"/>
      <c r="H14" s="724"/>
      <c r="I14" s="709" t="s">
        <v>8</v>
      </c>
      <c r="J14" s="760"/>
      <c r="K14" s="760"/>
      <c r="L14" s="760"/>
      <c r="M14" s="760"/>
      <c r="N14" s="760"/>
      <c r="O14" s="761"/>
      <c r="P14" s="655">
        <v>-2</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749</v>
      </c>
      <c r="AL14" s="656"/>
      <c r="AM14" s="656"/>
      <c r="AN14" s="656"/>
      <c r="AO14" s="656"/>
      <c r="AP14" s="656"/>
      <c r="AQ14" s="657"/>
      <c r="AR14" s="786"/>
      <c r="AS14" s="786"/>
      <c r="AT14" s="786"/>
      <c r="AU14" s="786"/>
      <c r="AV14" s="786"/>
      <c r="AW14" s="786"/>
      <c r="AX14" s="787"/>
    </row>
    <row r="15" spans="1:50" ht="21" customHeight="1" x14ac:dyDescent="0.2">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749</v>
      </c>
      <c r="AL15" s="656"/>
      <c r="AM15" s="656"/>
      <c r="AN15" s="656"/>
      <c r="AO15" s="656"/>
      <c r="AP15" s="656"/>
      <c r="AQ15" s="657"/>
      <c r="AR15" s="655" t="s">
        <v>749</v>
      </c>
      <c r="AS15" s="656"/>
      <c r="AT15" s="656"/>
      <c r="AU15" s="656"/>
      <c r="AV15" s="656"/>
      <c r="AW15" s="656"/>
      <c r="AX15" s="801"/>
    </row>
    <row r="16" spans="1:50" ht="21" customHeight="1" x14ac:dyDescent="0.2">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749</v>
      </c>
      <c r="AL16" s="656"/>
      <c r="AM16" s="656"/>
      <c r="AN16" s="656"/>
      <c r="AO16" s="656"/>
      <c r="AP16" s="656"/>
      <c r="AQ16" s="657"/>
      <c r="AR16" s="755"/>
      <c r="AS16" s="756"/>
      <c r="AT16" s="756"/>
      <c r="AU16" s="756"/>
      <c r="AV16" s="756"/>
      <c r="AW16" s="756"/>
      <c r="AX16" s="757"/>
    </row>
    <row r="17" spans="1:50" ht="24.75" customHeight="1" x14ac:dyDescent="0.2">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749</v>
      </c>
      <c r="AL17" s="656"/>
      <c r="AM17" s="656"/>
      <c r="AN17" s="656"/>
      <c r="AO17" s="656"/>
      <c r="AP17" s="656"/>
      <c r="AQ17" s="657"/>
      <c r="AR17" s="913"/>
      <c r="AS17" s="913"/>
      <c r="AT17" s="913"/>
      <c r="AU17" s="913"/>
      <c r="AV17" s="913"/>
      <c r="AW17" s="913"/>
      <c r="AX17" s="914"/>
    </row>
    <row r="18" spans="1:50" ht="24.75" customHeight="1" x14ac:dyDescent="0.2">
      <c r="A18" s="612"/>
      <c r="B18" s="613"/>
      <c r="C18" s="613"/>
      <c r="D18" s="613"/>
      <c r="E18" s="613"/>
      <c r="F18" s="614"/>
      <c r="G18" s="725"/>
      <c r="H18" s="726"/>
      <c r="I18" s="714" t="s">
        <v>20</v>
      </c>
      <c r="J18" s="715"/>
      <c r="K18" s="715"/>
      <c r="L18" s="715"/>
      <c r="M18" s="715"/>
      <c r="N18" s="715"/>
      <c r="O18" s="716"/>
      <c r="P18" s="873">
        <f>SUM(P13:V17)</f>
        <v>73</v>
      </c>
      <c r="Q18" s="874"/>
      <c r="R18" s="874"/>
      <c r="S18" s="874"/>
      <c r="T18" s="874"/>
      <c r="U18" s="874"/>
      <c r="V18" s="875"/>
      <c r="W18" s="873">
        <f>SUM(W13:AC17)</f>
        <v>72</v>
      </c>
      <c r="X18" s="874"/>
      <c r="Y18" s="874"/>
      <c r="Z18" s="874"/>
      <c r="AA18" s="874"/>
      <c r="AB18" s="874"/>
      <c r="AC18" s="875"/>
      <c r="AD18" s="873">
        <f>SUM(AD13:AJ17)</f>
        <v>67</v>
      </c>
      <c r="AE18" s="874"/>
      <c r="AF18" s="874"/>
      <c r="AG18" s="874"/>
      <c r="AH18" s="874"/>
      <c r="AI18" s="874"/>
      <c r="AJ18" s="875"/>
      <c r="AK18" s="873">
        <f>SUM(AK13:AQ17)</f>
        <v>66</v>
      </c>
      <c r="AL18" s="874"/>
      <c r="AM18" s="874"/>
      <c r="AN18" s="874"/>
      <c r="AO18" s="874"/>
      <c r="AP18" s="874"/>
      <c r="AQ18" s="875"/>
      <c r="AR18" s="873">
        <f>SUM(AR13:AX17)</f>
        <v>64</v>
      </c>
      <c r="AS18" s="874"/>
      <c r="AT18" s="874"/>
      <c r="AU18" s="874"/>
      <c r="AV18" s="874"/>
      <c r="AW18" s="874"/>
      <c r="AX18" s="876"/>
    </row>
    <row r="19" spans="1:50" ht="24.75" customHeight="1" x14ac:dyDescent="0.2">
      <c r="A19" s="612"/>
      <c r="B19" s="613"/>
      <c r="C19" s="613"/>
      <c r="D19" s="613"/>
      <c r="E19" s="613"/>
      <c r="F19" s="614"/>
      <c r="G19" s="871" t="s">
        <v>9</v>
      </c>
      <c r="H19" s="872"/>
      <c r="I19" s="872"/>
      <c r="J19" s="872"/>
      <c r="K19" s="872"/>
      <c r="L19" s="872"/>
      <c r="M19" s="872"/>
      <c r="N19" s="872"/>
      <c r="O19" s="872"/>
      <c r="P19" s="655">
        <v>58</v>
      </c>
      <c r="Q19" s="656"/>
      <c r="R19" s="656"/>
      <c r="S19" s="656"/>
      <c r="T19" s="656"/>
      <c r="U19" s="656"/>
      <c r="V19" s="657"/>
      <c r="W19" s="655">
        <v>59</v>
      </c>
      <c r="X19" s="656"/>
      <c r="Y19" s="656"/>
      <c r="Z19" s="656"/>
      <c r="AA19" s="656"/>
      <c r="AB19" s="656"/>
      <c r="AC19" s="657"/>
      <c r="AD19" s="655">
        <v>44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2">
      <c r="A20" s="612"/>
      <c r="B20" s="613"/>
      <c r="C20" s="613"/>
      <c r="D20" s="613"/>
      <c r="E20" s="613"/>
      <c r="F20" s="614"/>
      <c r="G20" s="871" t="s">
        <v>10</v>
      </c>
      <c r="H20" s="872"/>
      <c r="I20" s="872"/>
      <c r="J20" s="872"/>
      <c r="K20" s="872"/>
      <c r="L20" s="872"/>
      <c r="M20" s="872"/>
      <c r="N20" s="872"/>
      <c r="O20" s="872"/>
      <c r="P20" s="316">
        <f>IF(P18=0, "-", SUM(P19)/P18)</f>
        <v>0.79452054794520544</v>
      </c>
      <c r="Q20" s="316"/>
      <c r="R20" s="316"/>
      <c r="S20" s="316"/>
      <c r="T20" s="316"/>
      <c r="U20" s="316"/>
      <c r="V20" s="316"/>
      <c r="W20" s="316">
        <f t="shared" ref="W20" si="0">IF(W18=0, "-", SUM(W19)/W18)</f>
        <v>0.81944444444444442</v>
      </c>
      <c r="X20" s="316"/>
      <c r="Y20" s="316"/>
      <c r="Z20" s="316"/>
      <c r="AA20" s="316"/>
      <c r="AB20" s="316"/>
      <c r="AC20" s="316"/>
      <c r="AD20" s="316">
        <f t="shared" ref="AD20" si="1">IF(AD18=0, "-", SUM(AD19)/AD18)</f>
        <v>0.65671641791044777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2"/>
      <c r="G21" s="314" t="s">
        <v>354</v>
      </c>
      <c r="H21" s="315"/>
      <c r="I21" s="315"/>
      <c r="J21" s="315"/>
      <c r="K21" s="315"/>
      <c r="L21" s="315"/>
      <c r="M21" s="315"/>
      <c r="N21" s="315"/>
      <c r="O21" s="315"/>
      <c r="P21" s="316">
        <f>IF(P19=0, "-", SUM(P19)/SUM(P13,P14))</f>
        <v>0.79452054794520544</v>
      </c>
      <c r="Q21" s="316"/>
      <c r="R21" s="316"/>
      <c r="S21" s="316"/>
      <c r="T21" s="316"/>
      <c r="U21" s="316"/>
      <c r="V21" s="316"/>
      <c r="W21" s="316">
        <f t="shared" ref="W21" si="2">IF(W19=0, "-", SUM(W19)/SUM(W13,W14))</f>
        <v>0.81944444444444442</v>
      </c>
      <c r="X21" s="316"/>
      <c r="Y21" s="316"/>
      <c r="Z21" s="316"/>
      <c r="AA21" s="316"/>
      <c r="AB21" s="316"/>
      <c r="AC21" s="316"/>
      <c r="AD21" s="316">
        <f t="shared" ref="AD21" si="3">IF(AD19=0, "-", SUM(AD19)/SUM(AD13,AD14))</f>
        <v>0.65671641791044777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718</v>
      </c>
      <c r="H23" s="966"/>
      <c r="I23" s="966"/>
      <c r="J23" s="966"/>
      <c r="K23" s="966"/>
      <c r="L23" s="966"/>
      <c r="M23" s="966"/>
      <c r="N23" s="966"/>
      <c r="O23" s="967"/>
      <c r="P23" s="915">
        <v>26</v>
      </c>
      <c r="Q23" s="916"/>
      <c r="R23" s="916"/>
      <c r="S23" s="916"/>
      <c r="T23" s="916"/>
      <c r="U23" s="916"/>
      <c r="V23" s="930"/>
      <c r="W23" s="915">
        <v>26</v>
      </c>
      <c r="X23" s="916"/>
      <c r="Y23" s="916"/>
      <c r="Z23" s="916"/>
      <c r="AA23" s="916"/>
      <c r="AB23" s="916"/>
      <c r="AC23" s="930"/>
      <c r="AD23" s="978" t="s">
        <v>797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2">
      <c r="A24" s="971"/>
      <c r="B24" s="972"/>
      <c r="C24" s="972"/>
      <c r="D24" s="972"/>
      <c r="E24" s="972"/>
      <c r="F24" s="973"/>
      <c r="G24" s="931" t="s">
        <v>719</v>
      </c>
      <c r="H24" s="932"/>
      <c r="I24" s="932"/>
      <c r="J24" s="932"/>
      <c r="K24" s="932"/>
      <c r="L24" s="932"/>
      <c r="M24" s="932"/>
      <c r="N24" s="932"/>
      <c r="O24" s="933"/>
      <c r="P24" s="655">
        <v>26</v>
      </c>
      <c r="Q24" s="656"/>
      <c r="R24" s="656"/>
      <c r="S24" s="656"/>
      <c r="T24" s="656"/>
      <c r="U24" s="656"/>
      <c r="V24" s="657"/>
      <c r="W24" s="655">
        <v>25</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2">
      <c r="A25" s="971"/>
      <c r="B25" s="972"/>
      <c r="C25" s="972"/>
      <c r="D25" s="972"/>
      <c r="E25" s="972"/>
      <c r="F25" s="973"/>
      <c r="G25" s="931" t="s">
        <v>720</v>
      </c>
      <c r="H25" s="932"/>
      <c r="I25" s="932"/>
      <c r="J25" s="932"/>
      <c r="K25" s="932"/>
      <c r="L25" s="932"/>
      <c r="M25" s="932"/>
      <c r="N25" s="932"/>
      <c r="O25" s="933"/>
      <c r="P25" s="655">
        <v>14</v>
      </c>
      <c r="Q25" s="656"/>
      <c r="R25" s="656"/>
      <c r="S25" s="656"/>
      <c r="T25" s="656"/>
      <c r="U25" s="656"/>
      <c r="V25" s="657"/>
      <c r="W25" s="655">
        <v>13</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2">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5">
        <f>AK13</f>
        <v>66</v>
      </c>
      <c r="Q29" s="656"/>
      <c r="R29" s="656"/>
      <c r="S29" s="656"/>
      <c r="T29" s="656"/>
      <c r="U29" s="656"/>
      <c r="V29" s="657"/>
      <c r="W29" s="947">
        <f>AR13</f>
        <v>64</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717</v>
      </c>
      <c r="AV31" s="200"/>
      <c r="AW31" s="392" t="s">
        <v>179</v>
      </c>
      <c r="AX31" s="393"/>
    </row>
    <row r="32" spans="1:50" ht="30" customHeight="1" x14ac:dyDescent="0.2">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1</v>
      </c>
      <c r="AF32" s="219"/>
      <c r="AG32" s="219"/>
      <c r="AH32" s="219"/>
      <c r="AI32" s="218">
        <v>1</v>
      </c>
      <c r="AJ32" s="219"/>
      <c r="AK32" s="219"/>
      <c r="AL32" s="219"/>
      <c r="AM32" s="218">
        <v>1</v>
      </c>
      <c r="AN32" s="219"/>
      <c r="AO32" s="219"/>
      <c r="AP32" s="219"/>
      <c r="AQ32" s="336" t="s">
        <v>717</v>
      </c>
      <c r="AR32" s="208"/>
      <c r="AS32" s="208"/>
      <c r="AT32" s="337"/>
      <c r="AU32" s="219" t="s">
        <v>717</v>
      </c>
      <c r="AV32" s="219"/>
      <c r="AW32" s="219"/>
      <c r="AX32" s="221"/>
    </row>
    <row r="33" spans="1:51" ht="30" customHeight="1" x14ac:dyDescent="0.2">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v>
      </c>
      <c r="AF33" s="219"/>
      <c r="AG33" s="219"/>
      <c r="AH33" s="219"/>
      <c r="AI33" s="218">
        <v>1</v>
      </c>
      <c r="AJ33" s="219"/>
      <c r="AK33" s="219"/>
      <c r="AL33" s="219"/>
      <c r="AM33" s="218">
        <v>1</v>
      </c>
      <c r="AN33" s="219"/>
      <c r="AO33" s="219"/>
      <c r="AP33" s="219"/>
      <c r="AQ33" s="336">
        <v>1</v>
      </c>
      <c r="AR33" s="208"/>
      <c r="AS33" s="208"/>
      <c r="AT33" s="337"/>
      <c r="AU33" s="219" t="s">
        <v>717</v>
      </c>
      <c r="AV33" s="219"/>
      <c r="AW33" s="219"/>
      <c r="AX33" s="221"/>
    </row>
    <row r="34" spans="1:51" ht="30" customHeight="1" x14ac:dyDescent="0.2">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34" customHeight="1" x14ac:dyDescent="0.2">
      <c r="A35" s="228" t="s">
        <v>379</v>
      </c>
      <c r="B35" s="229"/>
      <c r="C35" s="229"/>
      <c r="D35" s="229"/>
      <c r="E35" s="229"/>
      <c r="F35" s="230"/>
      <c r="G35" s="234" t="s">
        <v>750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4"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2">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1</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785</v>
      </c>
      <c r="AR38" s="201"/>
      <c r="AS38" s="136" t="s">
        <v>233</v>
      </c>
      <c r="AT38" s="137"/>
      <c r="AU38" s="200" t="s">
        <v>785</v>
      </c>
      <c r="AV38" s="200"/>
      <c r="AW38" s="392" t="s">
        <v>179</v>
      </c>
      <c r="AX38" s="393"/>
      <c r="AY38">
        <f>$AY$37</f>
        <v>1</v>
      </c>
    </row>
    <row r="39" spans="1:51" ht="23.25" customHeight="1" x14ac:dyDescent="0.2">
      <c r="A39" s="397"/>
      <c r="B39" s="395"/>
      <c r="C39" s="395"/>
      <c r="D39" s="395"/>
      <c r="E39" s="395"/>
      <c r="F39" s="396"/>
      <c r="G39" s="563" t="s">
        <v>785</v>
      </c>
      <c r="H39" s="564"/>
      <c r="I39" s="564"/>
      <c r="J39" s="564"/>
      <c r="K39" s="564"/>
      <c r="L39" s="564"/>
      <c r="M39" s="564"/>
      <c r="N39" s="564"/>
      <c r="O39" s="565"/>
      <c r="P39" s="563" t="s">
        <v>785</v>
      </c>
      <c r="Q39" s="564"/>
      <c r="R39" s="564"/>
      <c r="S39" s="564"/>
      <c r="T39" s="564"/>
      <c r="U39" s="564"/>
      <c r="V39" s="564"/>
      <c r="W39" s="564"/>
      <c r="X39" s="565"/>
      <c r="Y39" s="470" t="s">
        <v>12</v>
      </c>
      <c r="Z39" s="530"/>
      <c r="AA39" s="531"/>
      <c r="AB39" s="460" t="s">
        <v>785</v>
      </c>
      <c r="AC39" s="460"/>
      <c r="AD39" s="460"/>
      <c r="AE39" s="218" t="s">
        <v>785</v>
      </c>
      <c r="AF39" s="219"/>
      <c r="AG39" s="219"/>
      <c r="AH39" s="220"/>
      <c r="AI39" s="218" t="s">
        <v>717</v>
      </c>
      <c r="AJ39" s="219"/>
      <c r="AK39" s="219"/>
      <c r="AL39" s="220"/>
      <c r="AM39" s="218" t="s">
        <v>717</v>
      </c>
      <c r="AN39" s="219"/>
      <c r="AO39" s="219"/>
      <c r="AP39" s="220"/>
      <c r="AQ39" s="336" t="s">
        <v>717</v>
      </c>
      <c r="AR39" s="208"/>
      <c r="AS39" s="208"/>
      <c r="AT39" s="337"/>
      <c r="AU39" s="218" t="s">
        <v>717</v>
      </c>
      <c r="AV39" s="219"/>
      <c r="AW39" s="219"/>
      <c r="AX39" s="221"/>
      <c r="AY39">
        <f t="shared" ref="AY39:AY43" si="4">$AY$37</f>
        <v>1</v>
      </c>
    </row>
    <row r="40" spans="1:51" ht="23.25" customHeight="1" x14ac:dyDescent="0.2">
      <c r="A40" s="398"/>
      <c r="B40" s="399"/>
      <c r="C40" s="399"/>
      <c r="D40" s="399"/>
      <c r="E40" s="399"/>
      <c r="F40" s="400"/>
      <c r="G40" s="566"/>
      <c r="H40" s="567"/>
      <c r="I40" s="567"/>
      <c r="J40" s="567"/>
      <c r="K40" s="567"/>
      <c r="L40" s="567"/>
      <c r="M40" s="567"/>
      <c r="N40" s="567"/>
      <c r="O40" s="568"/>
      <c r="P40" s="566"/>
      <c r="Q40" s="567"/>
      <c r="R40" s="567"/>
      <c r="S40" s="567"/>
      <c r="T40" s="567"/>
      <c r="U40" s="567"/>
      <c r="V40" s="567"/>
      <c r="W40" s="567"/>
      <c r="X40" s="568"/>
      <c r="Y40" s="446" t="s">
        <v>54</v>
      </c>
      <c r="Z40" s="441"/>
      <c r="AA40" s="442"/>
      <c r="AB40" s="522" t="s">
        <v>785</v>
      </c>
      <c r="AC40" s="522"/>
      <c r="AD40" s="522"/>
      <c r="AE40" s="218" t="s">
        <v>717</v>
      </c>
      <c r="AF40" s="219"/>
      <c r="AG40" s="219"/>
      <c r="AH40" s="220"/>
      <c r="AI40" s="218" t="s">
        <v>717</v>
      </c>
      <c r="AJ40" s="219"/>
      <c r="AK40" s="219"/>
      <c r="AL40" s="220"/>
      <c r="AM40" s="218" t="s">
        <v>717</v>
      </c>
      <c r="AN40" s="219"/>
      <c r="AO40" s="219"/>
      <c r="AP40" s="220"/>
      <c r="AQ40" s="336" t="s">
        <v>717</v>
      </c>
      <c r="AR40" s="208"/>
      <c r="AS40" s="208"/>
      <c r="AT40" s="337"/>
      <c r="AU40" s="218" t="s">
        <v>717</v>
      </c>
      <c r="AV40" s="219"/>
      <c r="AW40" s="219"/>
      <c r="AX40" s="221"/>
      <c r="AY40">
        <f t="shared" si="4"/>
        <v>1</v>
      </c>
    </row>
    <row r="41" spans="1:51" ht="23.25" customHeight="1" x14ac:dyDescent="0.2">
      <c r="A41" s="401"/>
      <c r="B41" s="402"/>
      <c r="C41" s="402"/>
      <c r="D41" s="402"/>
      <c r="E41" s="402"/>
      <c r="F41" s="403"/>
      <c r="G41" s="569"/>
      <c r="H41" s="570"/>
      <c r="I41" s="570"/>
      <c r="J41" s="570"/>
      <c r="K41" s="570"/>
      <c r="L41" s="570"/>
      <c r="M41" s="570"/>
      <c r="N41" s="570"/>
      <c r="O41" s="571"/>
      <c r="P41" s="569"/>
      <c r="Q41" s="570"/>
      <c r="R41" s="570"/>
      <c r="S41" s="570"/>
      <c r="T41" s="570"/>
      <c r="U41" s="570"/>
      <c r="V41" s="570"/>
      <c r="W41" s="570"/>
      <c r="X41" s="571"/>
      <c r="Y41" s="446" t="s">
        <v>13</v>
      </c>
      <c r="Z41" s="441"/>
      <c r="AA41" s="442"/>
      <c r="AB41" s="555" t="s">
        <v>180</v>
      </c>
      <c r="AC41" s="555"/>
      <c r="AD41" s="555"/>
      <c r="AE41" s="218" t="s">
        <v>717</v>
      </c>
      <c r="AF41" s="219"/>
      <c r="AG41" s="219"/>
      <c r="AH41" s="220"/>
      <c r="AI41" s="218" t="s">
        <v>717</v>
      </c>
      <c r="AJ41" s="219"/>
      <c r="AK41" s="219"/>
      <c r="AL41" s="220"/>
      <c r="AM41" s="218" t="s">
        <v>717</v>
      </c>
      <c r="AN41" s="219"/>
      <c r="AO41" s="219"/>
      <c r="AP41" s="220"/>
      <c r="AQ41" s="336" t="s">
        <v>717</v>
      </c>
      <c r="AR41" s="208"/>
      <c r="AS41" s="208"/>
      <c r="AT41" s="337"/>
      <c r="AU41" s="218" t="s">
        <v>717</v>
      </c>
      <c r="AV41" s="219"/>
      <c r="AW41" s="219"/>
      <c r="AX41" s="221"/>
      <c r="AY41">
        <f t="shared" si="4"/>
        <v>1</v>
      </c>
    </row>
    <row r="42" spans="1:51" ht="23.25" hidden="1"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2">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2">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2">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2">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2">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14" customHeight="1" x14ac:dyDescent="0.2">
      <c r="A82" s="860"/>
      <c r="B82" s="526"/>
      <c r="C82" s="424"/>
      <c r="D82" s="424"/>
      <c r="E82" s="424"/>
      <c r="F82" s="425"/>
      <c r="G82" s="674" t="s">
        <v>788</v>
      </c>
      <c r="H82" s="674"/>
      <c r="I82" s="674"/>
      <c r="J82" s="674"/>
      <c r="K82" s="674"/>
      <c r="L82" s="674"/>
      <c r="M82" s="674"/>
      <c r="N82" s="674"/>
      <c r="O82" s="674"/>
      <c r="P82" s="674"/>
      <c r="Q82" s="674"/>
      <c r="R82" s="674"/>
      <c r="S82" s="674"/>
      <c r="T82" s="674"/>
      <c r="U82" s="674"/>
      <c r="V82" s="674"/>
      <c r="W82" s="674"/>
      <c r="X82" s="674"/>
      <c r="Y82" s="674"/>
      <c r="Z82" s="674"/>
      <c r="AA82" s="675"/>
      <c r="AB82" s="879" t="s">
        <v>787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13" customHeight="1" x14ac:dyDescent="0.2">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2" customHeight="1" x14ac:dyDescent="0.2">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2">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717</v>
      </c>
      <c r="AR86" s="200"/>
      <c r="AS86" s="136" t="s">
        <v>233</v>
      </c>
      <c r="AT86" s="137"/>
      <c r="AU86" s="200" t="s">
        <v>717</v>
      </c>
      <c r="AV86" s="200"/>
      <c r="AW86" s="392" t="s">
        <v>179</v>
      </c>
      <c r="AX86" s="393"/>
      <c r="AY86">
        <f t="shared" si="10"/>
        <v>1</v>
      </c>
      <c r="AZ86" s="10"/>
      <c r="BA86" s="10"/>
      <c r="BB86" s="10"/>
      <c r="BC86" s="10"/>
      <c r="BD86" s="10"/>
      <c r="BE86" s="10"/>
      <c r="BF86" s="10"/>
      <c r="BG86" s="10"/>
      <c r="BH86" s="10"/>
    </row>
    <row r="87" spans="1:60" ht="35.15" customHeight="1" x14ac:dyDescent="0.2">
      <c r="A87" s="860"/>
      <c r="B87" s="424"/>
      <c r="C87" s="424"/>
      <c r="D87" s="424"/>
      <c r="E87" s="424"/>
      <c r="F87" s="425"/>
      <c r="G87" s="107" t="s">
        <v>715</v>
      </c>
      <c r="H87" s="108"/>
      <c r="I87" s="108"/>
      <c r="J87" s="108"/>
      <c r="K87" s="108"/>
      <c r="L87" s="108"/>
      <c r="M87" s="108"/>
      <c r="N87" s="108"/>
      <c r="O87" s="109"/>
      <c r="P87" s="108" t="s">
        <v>724</v>
      </c>
      <c r="Q87" s="513"/>
      <c r="R87" s="513"/>
      <c r="S87" s="513"/>
      <c r="T87" s="513"/>
      <c r="U87" s="513"/>
      <c r="V87" s="513"/>
      <c r="W87" s="513"/>
      <c r="X87" s="514"/>
      <c r="Y87" s="560" t="s">
        <v>62</v>
      </c>
      <c r="Z87" s="561"/>
      <c r="AA87" s="562"/>
      <c r="AB87" s="460" t="s">
        <v>725</v>
      </c>
      <c r="AC87" s="460"/>
      <c r="AD87" s="460"/>
      <c r="AE87" s="218">
        <v>11742</v>
      </c>
      <c r="AF87" s="219"/>
      <c r="AG87" s="219"/>
      <c r="AH87" s="219"/>
      <c r="AI87" s="218">
        <v>12532</v>
      </c>
      <c r="AJ87" s="219"/>
      <c r="AK87" s="219"/>
      <c r="AL87" s="219"/>
      <c r="AM87" s="218">
        <v>13231</v>
      </c>
      <c r="AN87" s="219"/>
      <c r="AO87" s="219"/>
      <c r="AP87" s="219"/>
      <c r="AQ87" s="336" t="s">
        <v>717</v>
      </c>
      <c r="AR87" s="208"/>
      <c r="AS87" s="208"/>
      <c r="AT87" s="337"/>
      <c r="AU87" s="219" t="s">
        <v>717</v>
      </c>
      <c r="AV87" s="219"/>
      <c r="AW87" s="219"/>
      <c r="AX87" s="221"/>
      <c r="AY87">
        <f t="shared" si="10"/>
        <v>1</v>
      </c>
    </row>
    <row r="88" spans="1:60" ht="35.15" customHeight="1" x14ac:dyDescent="0.2">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715</v>
      </c>
      <c r="AC88" s="522"/>
      <c r="AD88" s="522"/>
      <c r="AE88" s="218" t="s">
        <v>717</v>
      </c>
      <c r="AF88" s="219"/>
      <c r="AG88" s="219"/>
      <c r="AH88" s="219"/>
      <c r="AI88" s="218" t="s">
        <v>717</v>
      </c>
      <c r="AJ88" s="219"/>
      <c r="AK88" s="219"/>
      <c r="AL88" s="219"/>
      <c r="AM88" s="218" t="s">
        <v>749</v>
      </c>
      <c r="AN88" s="219"/>
      <c r="AO88" s="219"/>
      <c r="AP88" s="219"/>
      <c r="AQ88" s="336" t="s">
        <v>717</v>
      </c>
      <c r="AR88" s="208"/>
      <c r="AS88" s="208"/>
      <c r="AT88" s="337"/>
      <c r="AU88" s="219" t="s">
        <v>717</v>
      </c>
      <c r="AV88" s="219"/>
      <c r="AW88" s="219"/>
      <c r="AX88" s="221"/>
      <c r="AY88">
        <f t="shared" si="10"/>
        <v>1</v>
      </c>
      <c r="AZ88" s="10"/>
      <c r="BA88" s="10"/>
      <c r="BB88" s="10"/>
      <c r="BC88" s="10"/>
    </row>
    <row r="89" spans="1:60" ht="35.15" customHeigh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717</v>
      </c>
      <c r="AF89" s="226"/>
      <c r="AG89" s="226"/>
      <c r="AH89" s="226"/>
      <c r="AI89" s="225" t="s">
        <v>717</v>
      </c>
      <c r="AJ89" s="226"/>
      <c r="AK89" s="226"/>
      <c r="AL89" s="226"/>
      <c r="AM89" s="225" t="s">
        <v>749</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customHeight="1" x14ac:dyDescent="0.2">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1</v>
      </c>
    </row>
    <row r="91" spans="1:60" ht="18.75" customHeigh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717</v>
      </c>
      <c r="AR91" s="200"/>
      <c r="AS91" s="136" t="s">
        <v>233</v>
      </c>
      <c r="AT91" s="137"/>
      <c r="AU91" s="200" t="s">
        <v>717</v>
      </c>
      <c r="AV91" s="200"/>
      <c r="AW91" s="392" t="s">
        <v>179</v>
      </c>
      <c r="AX91" s="393"/>
      <c r="AY91">
        <f>$AY$90</f>
        <v>1</v>
      </c>
      <c r="AZ91" s="10"/>
      <c r="BA91" s="10"/>
      <c r="BB91" s="10"/>
      <c r="BC91" s="10"/>
    </row>
    <row r="92" spans="1:60" ht="23.25" customHeight="1" x14ac:dyDescent="0.2">
      <c r="A92" s="860"/>
      <c r="B92" s="424"/>
      <c r="C92" s="424"/>
      <c r="D92" s="424"/>
      <c r="E92" s="424"/>
      <c r="F92" s="425"/>
      <c r="G92" s="107" t="s">
        <v>715</v>
      </c>
      <c r="H92" s="108"/>
      <c r="I92" s="108"/>
      <c r="J92" s="108"/>
      <c r="K92" s="108"/>
      <c r="L92" s="108"/>
      <c r="M92" s="108"/>
      <c r="N92" s="108"/>
      <c r="O92" s="109"/>
      <c r="P92" s="108" t="s">
        <v>726</v>
      </c>
      <c r="Q92" s="513"/>
      <c r="R92" s="513"/>
      <c r="S92" s="513"/>
      <c r="T92" s="513"/>
      <c r="U92" s="513"/>
      <c r="V92" s="513"/>
      <c r="W92" s="513"/>
      <c r="X92" s="514"/>
      <c r="Y92" s="560" t="s">
        <v>62</v>
      </c>
      <c r="Z92" s="561"/>
      <c r="AA92" s="562"/>
      <c r="AB92" s="460" t="s">
        <v>727</v>
      </c>
      <c r="AC92" s="460"/>
      <c r="AD92" s="460"/>
      <c r="AE92" s="218">
        <v>1305</v>
      </c>
      <c r="AF92" s="219"/>
      <c r="AG92" s="219"/>
      <c r="AH92" s="219"/>
      <c r="AI92" s="218">
        <v>1337</v>
      </c>
      <c r="AJ92" s="219"/>
      <c r="AK92" s="219"/>
      <c r="AL92" s="219"/>
      <c r="AM92" s="218">
        <v>1335</v>
      </c>
      <c r="AN92" s="219"/>
      <c r="AO92" s="219"/>
      <c r="AP92" s="219"/>
      <c r="AQ92" s="336" t="s">
        <v>717</v>
      </c>
      <c r="AR92" s="208"/>
      <c r="AS92" s="208"/>
      <c r="AT92" s="337"/>
      <c r="AU92" s="219" t="s">
        <v>717</v>
      </c>
      <c r="AV92" s="219"/>
      <c r="AW92" s="219"/>
      <c r="AX92" s="221"/>
      <c r="AY92">
        <f t="shared" ref="AY92:AY94" si="11">$AY$90</f>
        <v>1</v>
      </c>
      <c r="AZ92" s="10"/>
      <c r="BA92" s="10"/>
      <c r="BB92" s="10"/>
      <c r="BC92" s="10"/>
      <c r="BD92" s="10"/>
      <c r="BE92" s="10"/>
      <c r="BF92" s="10"/>
      <c r="BG92" s="10"/>
      <c r="BH92" s="10"/>
    </row>
    <row r="93" spans="1:60" ht="23.25" customHeight="1" x14ac:dyDescent="0.2">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715</v>
      </c>
      <c r="AC93" s="522"/>
      <c r="AD93" s="522"/>
      <c r="AE93" s="218" t="s">
        <v>717</v>
      </c>
      <c r="AF93" s="219"/>
      <c r="AG93" s="219"/>
      <c r="AH93" s="219"/>
      <c r="AI93" s="218" t="s">
        <v>717</v>
      </c>
      <c r="AJ93" s="219"/>
      <c r="AK93" s="219"/>
      <c r="AL93" s="219"/>
      <c r="AM93" s="218" t="s">
        <v>749</v>
      </c>
      <c r="AN93" s="219"/>
      <c r="AO93" s="219"/>
      <c r="AP93" s="219"/>
      <c r="AQ93" s="336" t="s">
        <v>717</v>
      </c>
      <c r="AR93" s="208"/>
      <c r="AS93" s="208"/>
      <c r="AT93" s="337"/>
      <c r="AU93" s="219" t="s">
        <v>717</v>
      </c>
      <c r="AV93" s="219"/>
      <c r="AW93" s="219"/>
      <c r="AX93" s="221"/>
      <c r="AY93">
        <f t="shared" si="11"/>
        <v>1</v>
      </c>
    </row>
    <row r="94" spans="1:60" ht="23.25" customHeight="1" thickBot="1" x14ac:dyDescent="0.2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t="s">
        <v>717</v>
      </c>
      <c r="AF94" s="226"/>
      <c r="AG94" s="226"/>
      <c r="AH94" s="226"/>
      <c r="AI94" s="225" t="s">
        <v>717</v>
      </c>
      <c r="AJ94" s="226"/>
      <c r="AK94" s="226"/>
      <c r="AL94" s="226"/>
      <c r="AM94" s="225" t="s">
        <v>749</v>
      </c>
      <c r="AN94" s="226"/>
      <c r="AO94" s="226"/>
      <c r="AP94" s="226"/>
      <c r="AQ94" s="336" t="s">
        <v>717</v>
      </c>
      <c r="AR94" s="208"/>
      <c r="AS94" s="208"/>
      <c r="AT94" s="337"/>
      <c r="AU94" s="219" t="s">
        <v>717</v>
      </c>
      <c r="AV94" s="219"/>
      <c r="AW94" s="219"/>
      <c r="AX94" s="221"/>
      <c r="AY94">
        <f t="shared" si="11"/>
        <v>1</v>
      </c>
      <c r="AZ94" s="10"/>
      <c r="BA94" s="10"/>
      <c r="BB94" s="10"/>
      <c r="BC94" s="10"/>
    </row>
    <row r="95" spans="1:60" ht="18.75" hidden="1" customHeight="1" x14ac:dyDescent="0.2">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t="s">
        <v>717</v>
      </c>
      <c r="AR96" s="200"/>
      <c r="AS96" s="136" t="s">
        <v>233</v>
      </c>
      <c r="AT96" s="137"/>
      <c r="AU96" s="200" t="s">
        <v>717</v>
      </c>
      <c r="AV96" s="200"/>
      <c r="AW96" s="392" t="s">
        <v>179</v>
      </c>
      <c r="AX96" s="393"/>
      <c r="AY96">
        <f>$AY$95</f>
        <v>0</v>
      </c>
    </row>
    <row r="97" spans="1:60" ht="23.25" hidden="1" customHeight="1" x14ac:dyDescent="0.2">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t="s">
        <v>725</v>
      </c>
      <c r="AC97" s="468"/>
      <c r="AD97" s="469"/>
      <c r="AE97" s="218"/>
      <c r="AF97" s="219"/>
      <c r="AG97" s="219"/>
      <c r="AH97" s="220"/>
      <c r="AI97" s="218"/>
      <c r="AJ97" s="219"/>
      <c r="AK97" s="219"/>
      <c r="AL97" s="220"/>
      <c r="AM97" s="218"/>
      <c r="AN97" s="219"/>
      <c r="AO97" s="219"/>
      <c r="AP97" s="219"/>
      <c r="AQ97" s="336" t="s">
        <v>717</v>
      </c>
      <c r="AR97" s="208"/>
      <c r="AS97" s="208"/>
      <c r="AT97" s="337"/>
      <c r="AU97" s="219" t="s">
        <v>717</v>
      </c>
      <c r="AV97" s="219"/>
      <c r="AW97" s="219"/>
      <c r="AX97" s="221"/>
      <c r="AY97">
        <f t="shared" ref="AY97:AY99" si="12">$AY$95</f>
        <v>0</v>
      </c>
      <c r="AZ97" s="10"/>
      <c r="BA97" s="10"/>
      <c r="BB97" s="10"/>
      <c r="BC97" s="10"/>
    </row>
    <row r="98" spans="1:60" ht="23.25" hidden="1" customHeight="1" x14ac:dyDescent="0.2">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t="s">
        <v>717</v>
      </c>
      <c r="AC98" s="462"/>
      <c r="AD98" s="463"/>
      <c r="AE98" s="218"/>
      <c r="AF98" s="219"/>
      <c r="AG98" s="219"/>
      <c r="AH98" s="220"/>
      <c r="AI98" s="218"/>
      <c r="AJ98" s="219"/>
      <c r="AK98" s="219"/>
      <c r="AL98" s="220"/>
      <c r="AM98" s="218"/>
      <c r="AN98" s="219"/>
      <c r="AO98" s="219"/>
      <c r="AP98" s="219"/>
      <c r="AQ98" s="336" t="s">
        <v>717</v>
      </c>
      <c r="AR98" s="208"/>
      <c r="AS98" s="208"/>
      <c r="AT98" s="337"/>
      <c r="AU98" s="219" t="s">
        <v>717</v>
      </c>
      <c r="AV98" s="219"/>
      <c r="AW98" s="219"/>
      <c r="AX98" s="221"/>
      <c r="AY98">
        <f t="shared" si="12"/>
        <v>0</v>
      </c>
      <c r="AZ98" s="10"/>
      <c r="BA98" s="10"/>
      <c r="BB98" s="10"/>
      <c r="BC98" s="10"/>
      <c r="BD98" s="10"/>
      <c r="BE98" s="10"/>
      <c r="BF98" s="10"/>
      <c r="BG98" s="10"/>
      <c r="BH98" s="10"/>
    </row>
    <row r="99" spans="1:60" ht="23.25" hidden="1" customHeight="1" thickBot="1" x14ac:dyDescent="0.25">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t="s">
        <v>717</v>
      </c>
      <c r="AR99" s="535"/>
      <c r="AS99" s="535"/>
      <c r="AT99" s="536"/>
      <c r="AU99" s="520" t="s">
        <v>717</v>
      </c>
      <c r="AV99" s="520"/>
      <c r="AW99" s="520"/>
      <c r="AX99" s="537"/>
      <c r="AY99">
        <f t="shared" si="12"/>
        <v>0</v>
      </c>
    </row>
    <row r="100" spans="1:60" ht="31.5" customHeight="1" x14ac:dyDescent="0.2">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2">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1232</v>
      </c>
      <c r="AF101" s="282"/>
      <c r="AG101" s="282"/>
      <c r="AH101" s="282"/>
      <c r="AI101" s="282">
        <v>1245</v>
      </c>
      <c r="AJ101" s="282"/>
      <c r="AK101" s="282"/>
      <c r="AL101" s="282"/>
      <c r="AM101" s="282">
        <v>922</v>
      </c>
      <c r="AN101" s="282"/>
      <c r="AO101" s="282"/>
      <c r="AP101" s="282"/>
      <c r="AQ101" s="282"/>
      <c r="AR101" s="282"/>
      <c r="AS101" s="282"/>
      <c r="AT101" s="282"/>
      <c r="AU101" s="218"/>
      <c r="AV101" s="219"/>
      <c r="AW101" s="219"/>
      <c r="AX101" s="221"/>
    </row>
    <row r="102" spans="1:60" ht="23.25" customHeight="1" x14ac:dyDescent="0.2">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717</v>
      </c>
      <c r="AC102" s="460"/>
      <c r="AD102" s="460"/>
      <c r="AE102" s="282" t="s">
        <v>717</v>
      </c>
      <c r="AF102" s="282"/>
      <c r="AG102" s="282"/>
      <c r="AH102" s="282"/>
      <c r="AI102" s="282" t="s">
        <v>717</v>
      </c>
      <c r="AJ102" s="282"/>
      <c r="AK102" s="282"/>
      <c r="AL102" s="282"/>
      <c r="AM102" s="282" t="s">
        <v>785</v>
      </c>
      <c r="AN102" s="282"/>
      <c r="AO102" s="282"/>
      <c r="AP102" s="282"/>
      <c r="AQ102" s="282"/>
      <c r="AR102" s="282"/>
      <c r="AS102" s="282"/>
      <c r="AT102" s="282"/>
      <c r="AU102" s="225"/>
      <c r="AV102" s="226"/>
      <c r="AW102" s="226"/>
      <c r="AX102" s="321"/>
    </row>
    <row r="103" spans="1:60" ht="31.5" hidden="1" customHeight="1" x14ac:dyDescent="0.2">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2">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2">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2">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2">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2">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2">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29.3</v>
      </c>
      <c r="AF116" s="282"/>
      <c r="AG116" s="282"/>
      <c r="AH116" s="282"/>
      <c r="AI116" s="282">
        <v>28.7879518072289</v>
      </c>
      <c r="AJ116" s="282"/>
      <c r="AK116" s="282"/>
      <c r="AL116" s="282"/>
      <c r="AM116" s="282">
        <v>28.5</v>
      </c>
      <c r="AN116" s="282"/>
      <c r="AO116" s="282"/>
      <c r="AP116" s="282"/>
      <c r="AQ116" s="218"/>
      <c r="AR116" s="219"/>
      <c r="AS116" s="219"/>
      <c r="AT116" s="219"/>
      <c r="AU116" s="219"/>
      <c r="AV116" s="219"/>
      <c r="AW116" s="219"/>
      <c r="AX116" s="221"/>
    </row>
    <row r="117" spans="1:51" ht="34" customHeigh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780</v>
      </c>
      <c r="AN117" s="550"/>
      <c r="AO117" s="550"/>
      <c r="AP117" s="550"/>
      <c r="AQ117" s="550"/>
      <c r="AR117" s="550"/>
      <c r="AS117" s="550"/>
      <c r="AT117" s="550"/>
      <c r="AU117" s="550"/>
      <c r="AV117" s="550"/>
      <c r="AW117" s="550"/>
      <c r="AX117" s="551"/>
    </row>
    <row r="118" spans="1:51" ht="23.25" customHeigh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2">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3.4</v>
      </c>
      <c r="AF119" s="282"/>
      <c r="AG119" s="282"/>
      <c r="AH119" s="282"/>
      <c r="AI119" s="282">
        <v>3.2</v>
      </c>
      <c r="AJ119" s="282"/>
      <c r="AK119" s="282"/>
      <c r="AL119" s="282"/>
      <c r="AM119" s="282">
        <v>2.2999999999999998</v>
      </c>
      <c r="AN119" s="282"/>
      <c r="AO119" s="282"/>
      <c r="AP119" s="282"/>
      <c r="AQ119" s="282"/>
      <c r="AR119" s="282"/>
      <c r="AS119" s="282"/>
      <c r="AT119" s="282"/>
      <c r="AU119" s="282"/>
      <c r="AV119" s="282"/>
      <c r="AW119" s="282"/>
      <c r="AX119" s="283"/>
      <c r="AY119">
        <f>$AY$118</f>
        <v>1</v>
      </c>
    </row>
    <row r="120" spans="1:51" ht="21.5" customHeight="1" thickBot="1" x14ac:dyDescent="0.2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735</v>
      </c>
      <c r="AF120" s="550"/>
      <c r="AG120" s="550"/>
      <c r="AH120" s="550"/>
      <c r="AI120" s="550" t="s">
        <v>736</v>
      </c>
      <c r="AJ120" s="550"/>
      <c r="AK120" s="550"/>
      <c r="AL120" s="550"/>
      <c r="AM120" s="550" t="s">
        <v>781</v>
      </c>
      <c r="AN120" s="550"/>
      <c r="AO120" s="550"/>
      <c r="AP120" s="550"/>
      <c r="AQ120" s="550"/>
      <c r="AR120" s="550"/>
      <c r="AS120" s="550"/>
      <c r="AT120" s="550"/>
      <c r="AU120" s="550"/>
      <c r="AV120" s="550"/>
      <c r="AW120" s="550"/>
      <c r="AX120" s="551"/>
      <c r="AY120">
        <f>$AY$118</f>
        <v>1</v>
      </c>
    </row>
    <row r="121" spans="1:51" ht="23.25" hidden="1" customHeigh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2">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2">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2">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2.5" customHeight="1" x14ac:dyDescent="0.2">
      <c r="A130" s="189" t="s">
        <v>404</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9.5" customHeight="1" x14ac:dyDescent="0.2">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785</v>
      </c>
      <c r="AR133" s="200"/>
      <c r="AS133" s="136" t="s">
        <v>233</v>
      </c>
      <c r="AT133" s="137"/>
      <c r="AU133" s="201" t="s">
        <v>785</v>
      </c>
      <c r="AV133" s="201"/>
      <c r="AW133" s="136" t="s">
        <v>179</v>
      </c>
      <c r="AX133" s="196"/>
      <c r="AY133">
        <f>$AY$132</f>
        <v>1</v>
      </c>
    </row>
    <row r="134" spans="1:51" ht="24" customHeight="1" x14ac:dyDescent="0.2">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782</v>
      </c>
      <c r="AN134" s="208"/>
      <c r="AO134" s="208"/>
      <c r="AP134" s="208"/>
      <c r="AQ134" s="207" t="s">
        <v>717</v>
      </c>
      <c r="AR134" s="208"/>
      <c r="AS134" s="208"/>
      <c r="AT134" s="208"/>
      <c r="AU134" s="207" t="s">
        <v>717</v>
      </c>
      <c r="AV134" s="208"/>
      <c r="AW134" s="208"/>
      <c r="AX134" s="209"/>
      <c r="AY134">
        <f t="shared" ref="AY134:AY135" si="13">$AY$132</f>
        <v>1</v>
      </c>
    </row>
    <row r="135" spans="1:51" ht="20.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782</v>
      </c>
      <c r="AN135" s="208"/>
      <c r="AO135" s="208"/>
      <c r="AP135" s="208"/>
      <c r="AQ135" s="207" t="s">
        <v>717</v>
      </c>
      <c r="AR135" s="208"/>
      <c r="AS135" s="208"/>
      <c r="AT135" s="208"/>
      <c r="AU135" s="207" t="s">
        <v>717</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1"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2"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2">
      <c r="A154" s="190"/>
      <c r="B154" s="187"/>
      <c r="C154" s="181"/>
      <c r="D154" s="187"/>
      <c r="E154" s="181"/>
      <c r="F154" s="182"/>
      <c r="G154" s="107" t="s">
        <v>786</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751</v>
      </c>
      <c r="AC154" s="145"/>
      <c r="AD154" s="145"/>
      <c r="AE154" s="150" t="s">
        <v>740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649999999999999"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2">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2">
      <c r="A430" s="190"/>
      <c r="B430" s="187"/>
      <c r="C430" s="179" t="s">
        <v>670</v>
      </c>
      <c r="D430" s="927"/>
      <c r="E430" s="175" t="s">
        <v>398</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2">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749</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749</v>
      </c>
      <c r="AN434" s="208"/>
      <c r="AO434" s="208"/>
      <c r="AP434" s="337"/>
      <c r="AQ434" s="336" t="s">
        <v>717</v>
      </c>
      <c r="AR434" s="208"/>
      <c r="AS434" s="208"/>
      <c r="AT434" s="337"/>
      <c r="AU434" s="208" t="s">
        <v>717</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749</v>
      </c>
      <c r="AN435" s="208"/>
      <c r="AO435" s="208"/>
      <c r="AP435" s="337"/>
      <c r="AQ435" s="336" t="s">
        <v>717</v>
      </c>
      <c r="AR435" s="208"/>
      <c r="AS435" s="208"/>
      <c r="AT435" s="337"/>
      <c r="AU435" s="208" t="s">
        <v>717</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2">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749</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749</v>
      </c>
      <c r="AN459" s="208"/>
      <c r="AO459" s="208"/>
      <c r="AP459" s="337"/>
      <c r="AQ459" s="336" t="s">
        <v>717</v>
      </c>
      <c r="AR459" s="208"/>
      <c r="AS459" s="208"/>
      <c r="AT459" s="337"/>
      <c r="AU459" s="208" t="s">
        <v>717</v>
      </c>
      <c r="AV459" s="208"/>
      <c r="AW459" s="208"/>
      <c r="AX459" s="209"/>
      <c r="AY459">
        <f t="shared" si="68"/>
        <v>1</v>
      </c>
    </row>
    <row r="460" spans="1:51" ht="23.25" customHeight="1" thickBot="1" x14ac:dyDescent="0.2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749</v>
      </c>
      <c r="AN460" s="208"/>
      <c r="AO460" s="208"/>
      <c r="AP460" s="337"/>
      <c r="AQ460" s="336" t="s">
        <v>717</v>
      </c>
      <c r="AR460" s="208"/>
      <c r="AS460" s="208"/>
      <c r="AT460" s="337"/>
      <c r="AU460" s="208" t="s">
        <v>717</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9" hidden="1" customHeigh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9" hidden="1" customHeigh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9" hidden="1" customHeigh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9" hidden="1" customHeigh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9" hidden="1" customHeigh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2.15" customHeight="1" x14ac:dyDescent="0.2">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746</v>
      </c>
      <c r="AE702" s="342"/>
      <c r="AF702" s="342"/>
      <c r="AG702" s="379" t="s">
        <v>752</v>
      </c>
      <c r="AH702" s="380"/>
      <c r="AI702" s="380"/>
      <c r="AJ702" s="380"/>
      <c r="AK702" s="380"/>
      <c r="AL702" s="380"/>
      <c r="AM702" s="380"/>
      <c r="AN702" s="380"/>
      <c r="AO702" s="380"/>
      <c r="AP702" s="380"/>
      <c r="AQ702" s="380"/>
      <c r="AR702" s="380"/>
      <c r="AS702" s="380"/>
      <c r="AT702" s="380"/>
      <c r="AU702" s="380"/>
      <c r="AV702" s="380"/>
      <c r="AW702" s="380"/>
      <c r="AX702" s="381"/>
    </row>
    <row r="703" spans="1:51" ht="38.5"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746</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38.5"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746</v>
      </c>
      <c r="AE704" s="781"/>
      <c r="AF704" s="781"/>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746</v>
      </c>
      <c r="AE705" s="713"/>
      <c r="AF705" s="713"/>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9" customHeight="1" x14ac:dyDescent="0.2">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746</v>
      </c>
      <c r="AE708" s="603"/>
      <c r="AF708" s="603"/>
      <c r="AG708" s="740" t="s">
        <v>757</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x14ac:dyDescent="0.2">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759</v>
      </c>
      <c r="AE710" s="323"/>
      <c r="AF710" s="323"/>
      <c r="AG710" s="104" t="s">
        <v>785</v>
      </c>
      <c r="AH710" s="105"/>
      <c r="AI710" s="105"/>
      <c r="AJ710" s="105"/>
      <c r="AK710" s="105"/>
      <c r="AL710" s="105"/>
      <c r="AM710" s="105"/>
      <c r="AN710" s="105"/>
      <c r="AO710" s="105"/>
      <c r="AP710" s="105"/>
      <c r="AQ710" s="105"/>
      <c r="AR710" s="105"/>
      <c r="AS710" s="105"/>
      <c r="AT710" s="105"/>
      <c r="AU710" s="105"/>
      <c r="AV710" s="105"/>
      <c r="AW710" s="105"/>
      <c r="AX710" s="106"/>
    </row>
    <row r="711" spans="1:50" ht="33.65" customHeight="1" x14ac:dyDescent="0.2">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746</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65.150000000000006" customHeight="1" x14ac:dyDescent="0.2">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790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2">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759</v>
      </c>
      <c r="AE713" s="323"/>
      <c r="AF713" s="661"/>
      <c r="AG713" s="104" t="s">
        <v>785</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2">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746</v>
      </c>
      <c r="AE714" s="803"/>
      <c r="AF714" s="804"/>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33.65" customHeight="1" x14ac:dyDescent="0.2">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2">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759</v>
      </c>
      <c r="AE716" s="625"/>
      <c r="AF716" s="625"/>
      <c r="AG716" s="104" t="s">
        <v>785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759</v>
      </c>
      <c r="AE717" s="323"/>
      <c r="AF717" s="323"/>
      <c r="AG717" s="104" t="s">
        <v>785</v>
      </c>
      <c r="AH717" s="105"/>
      <c r="AI717" s="105"/>
      <c r="AJ717" s="105"/>
      <c r="AK717" s="105"/>
      <c r="AL717" s="105"/>
      <c r="AM717" s="105"/>
      <c r="AN717" s="105"/>
      <c r="AO717" s="105"/>
      <c r="AP717" s="105"/>
      <c r="AQ717" s="105"/>
      <c r="AR717" s="105"/>
      <c r="AS717" s="105"/>
      <c r="AT717" s="105"/>
      <c r="AU717" s="105"/>
      <c r="AV717" s="105"/>
      <c r="AW717" s="105"/>
      <c r="AX717" s="106"/>
    </row>
    <row r="718" spans="1:50" ht="33" customHeight="1" x14ac:dyDescent="0.2">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759</v>
      </c>
      <c r="AE719" s="603"/>
      <c r="AF719" s="603"/>
      <c r="AG719" s="128" t="s">
        <v>785</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6"/>
      <c r="B721" s="777"/>
      <c r="C721" s="293"/>
      <c r="D721" s="294"/>
      <c r="E721" s="294"/>
      <c r="F721" s="295"/>
      <c r="G721" s="284"/>
      <c r="H721" s="285"/>
      <c r="I721" s="77" t="str">
        <f>IF(OR(G721="　", G721=""), "", "-")</f>
        <v/>
      </c>
      <c r="J721" s="288" t="s">
        <v>800</v>
      </c>
      <c r="K721" s="288"/>
      <c r="L721" s="77" t="str">
        <f>IF(M721="","","-")</f>
        <v/>
      </c>
      <c r="M721" s="78"/>
      <c r="N721" s="301" t="s">
        <v>800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1.15" customHeight="1" x14ac:dyDescent="0.2">
      <c r="A726" s="638" t="s">
        <v>48</v>
      </c>
      <c r="B726" s="797"/>
      <c r="C726" s="810" t="s">
        <v>53</v>
      </c>
      <c r="D726" s="832"/>
      <c r="E726" s="832"/>
      <c r="F726" s="833"/>
      <c r="G726" s="576" t="s">
        <v>783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5">
      <c r="A727" s="798"/>
      <c r="B727" s="799"/>
      <c r="C727" s="746" t="s">
        <v>57</v>
      </c>
      <c r="D727" s="747"/>
      <c r="E727" s="747"/>
      <c r="F727" s="748"/>
      <c r="G727" s="574" t="s">
        <v>784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2">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1.5" customHeight="1" thickBot="1" x14ac:dyDescent="0.25">
      <c r="A729" s="632" t="s">
        <v>792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5.150000000000006" customHeight="1" thickBot="1" x14ac:dyDescent="0.25">
      <c r="A731" s="671" t="s">
        <v>138</v>
      </c>
      <c r="B731" s="672"/>
      <c r="C731" s="672"/>
      <c r="D731" s="672"/>
      <c r="E731" s="673"/>
      <c r="F731" s="727" t="s">
        <v>795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6.15" customHeight="1" thickBot="1" x14ac:dyDescent="0.25">
      <c r="A733" s="671" t="s">
        <v>799</v>
      </c>
      <c r="B733" s="672"/>
      <c r="C733" s="672"/>
      <c r="D733" s="672"/>
      <c r="E733" s="673"/>
      <c r="F733" s="635" t="s">
        <v>796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2">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3.5" customHeight="1" thickBot="1" x14ac:dyDescent="0.25">
      <c r="A735" s="788" t="s">
        <v>798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2">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2">
      <c r="A737" s="986" t="s">
        <v>671</v>
      </c>
      <c r="B737" s="211"/>
      <c r="C737" s="211"/>
      <c r="D737" s="212"/>
      <c r="E737" s="950" t="s">
        <v>741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2">
      <c r="A738" s="361" t="s">
        <v>396</v>
      </c>
      <c r="B738" s="361"/>
      <c r="C738" s="361"/>
      <c r="D738" s="361"/>
      <c r="E738" s="950" t="s">
        <v>742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2">
      <c r="A739" s="361" t="s">
        <v>395</v>
      </c>
      <c r="B739" s="361"/>
      <c r="C739" s="361"/>
      <c r="D739" s="361"/>
      <c r="E739" s="950" t="s">
        <v>742</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2">
      <c r="A740" s="361" t="s">
        <v>394</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2">
      <c r="A741" s="361" t="s">
        <v>393</v>
      </c>
      <c r="B741" s="361"/>
      <c r="C741" s="361"/>
      <c r="D741" s="361"/>
      <c r="E741" s="950" t="s">
        <v>742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2">
      <c r="A742" s="361" t="s">
        <v>392</v>
      </c>
      <c r="B742" s="361"/>
      <c r="C742" s="361"/>
      <c r="D742" s="361"/>
      <c r="E742" s="950" t="s">
        <v>743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2">
      <c r="A743" s="361" t="s">
        <v>391</v>
      </c>
      <c r="B743" s="361"/>
      <c r="C743" s="361"/>
      <c r="D743" s="361"/>
      <c r="E743" s="950" t="s">
        <v>744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2">
      <c r="A744" s="361" t="s">
        <v>390</v>
      </c>
      <c r="B744" s="361"/>
      <c r="C744" s="361"/>
      <c r="D744" s="361"/>
      <c r="E744" s="950" t="s">
        <v>745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2">
      <c r="A745" s="361" t="s">
        <v>389</v>
      </c>
      <c r="B745" s="361"/>
      <c r="C745" s="361"/>
      <c r="D745" s="361"/>
      <c r="E745" s="987" t="s">
        <v>745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2">
      <c r="A746" s="361" t="s">
        <v>544</v>
      </c>
      <c r="B746" s="361"/>
      <c r="C746" s="361"/>
      <c r="D746" s="361"/>
      <c r="E746" s="956" t="s">
        <v>709</v>
      </c>
      <c r="F746" s="954"/>
      <c r="G746" s="954"/>
      <c r="H746" s="100" t="str">
        <f>IF(E746="","","-")</f>
        <v>-</v>
      </c>
      <c r="I746" s="954"/>
      <c r="J746" s="954"/>
      <c r="K746" s="100" t="str">
        <f>IF(I746="","","-")</f>
        <v/>
      </c>
      <c r="L746" s="955">
        <v>12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2">
      <c r="A747" s="361" t="s">
        <v>508</v>
      </c>
      <c r="B747" s="361"/>
      <c r="C747" s="361"/>
      <c r="D747" s="361"/>
      <c r="E747" s="956" t="s">
        <v>709</v>
      </c>
      <c r="F747" s="954"/>
      <c r="G747" s="954"/>
      <c r="H747" s="100" t="str">
        <f>IF(E747="","","-")</f>
        <v>-</v>
      </c>
      <c r="I747" s="954"/>
      <c r="J747" s="954"/>
      <c r="K747" s="100" t="str">
        <f>IF(I747="","","-")</f>
        <v/>
      </c>
      <c r="L747" s="955">
        <v>12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4" customHeight="1" x14ac:dyDescent="0.2">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8" customHeight="1" x14ac:dyDescent="0.2">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6" t="s">
        <v>385</v>
      </c>
      <c r="B787" s="627"/>
      <c r="C787" s="627"/>
      <c r="D787" s="627"/>
      <c r="E787" s="627"/>
      <c r="F787" s="628"/>
      <c r="G787" s="593" t="s">
        <v>791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405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2">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2">
      <c r="A789" s="629"/>
      <c r="B789" s="630"/>
      <c r="C789" s="630"/>
      <c r="D789" s="630"/>
      <c r="E789" s="630"/>
      <c r="F789" s="631"/>
      <c r="G789" s="668" t="s">
        <v>764</v>
      </c>
      <c r="H789" s="669"/>
      <c r="I789" s="669"/>
      <c r="J789" s="669"/>
      <c r="K789" s="670"/>
      <c r="L789" s="662" t="s">
        <v>765</v>
      </c>
      <c r="M789" s="663"/>
      <c r="N789" s="663"/>
      <c r="O789" s="663"/>
      <c r="P789" s="663"/>
      <c r="Q789" s="663"/>
      <c r="R789" s="663"/>
      <c r="S789" s="663"/>
      <c r="T789" s="663"/>
      <c r="U789" s="663"/>
      <c r="V789" s="663"/>
      <c r="W789" s="663"/>
      <c r="X789" s="664"/>
      <c r="Y789" s="382">
        <v>0.6</v>
      </c>
      <c r="Z789" s="383"/>
      <c r="AA789" s="383"/>
      <c r="AB789" s="800"/>
      <c r="AC789" s="668" t="s">
        <v>801</v>
      </c>
      <c r="AD789" s="669"/>
      <c r="AE789" s="669"/>
      <c r="AF789" s="669"/>
      <c r="AG789" s="670"/>
      <c r="AH789" s="662" t="s">
        <v>801</v>
      </c>
      <c r="AI789" s="663"/>
      <c r="AJ789" s="663"/>
      <c r="AK789" s="663"/>
      <c r="AL789" s="663"/>
      <c r="AM789" s="663"/>
      <c r="AN789" s="663"/>
      <c r="AO789" s="663"/>
      <c r="AP789" s="663"/>
      <c r="AQ789" s="663"/>
      <c r="AR789" s="663"/>
      <c r="AS789" s="663"/>
      <c r="AT789" s="664"/>
      <c r="AU789" s="382" t="s">
        <v>801</v>
      </c>
      <c r="AV789" s="383"/>
      <c r="AW789" s="383"/>
      <c r="AX789" s="384"/>
    </row>
    <row r="790" spans="1:51" ht="24.75" customHeight="1" x14ac:dyDescent="0.2">
      <c r="A790" s="629"/>
      <c r="B790" s="630"/>
      <c r="C790" s="630"/>
      <c r="D790" s="630"/>
      <c r="E790" s="630"/>
      <c r="F790" s="631"/>
      <c r="G790" s="604" t="s">
        <v>766</v>
      </c>
      <c r="H790" s="605"/>
      <c r="I790" s="605"/>
      <c r="J790" s="605"/>
      <c r="K790" s="606"/>
      <c r="L790" s="596" t="s">
        <v>767</v>
      </c>
      <c r="M790" s="597"/>
      <c r="N790" s="597"/>
      <c r="O790" s="597"/>
      <c r="P790" s="597"/>
      <c r="Q790" s="597"/>
      <c r="R790" s="597"/>
      <c r="S790" s="597"/>
      <c r="T790" s="597"/>
      <c r="U790" s="597"/>
      <c r="V790" s="597"/>
      <c r="W790" s="597"/>
      <c r="X790" s="598"/>
      <c r="Y790" s="599">
        <v>0.5</v>
      </c>
      <c r="Z790" s="600"/>
      <c r="AA790" s="600"/>
      <c r="AB790" s="610"/>
      <c r="AC790" s="604" t="s">
        <v>801</v>
      </c>
      <c r="AD790" s="605"/>
      <c r="AE790" s="605"/>
      <c r="AF790" s="605"/>
      <c r="AG790" s="606"/>
      <c r="AH790" s="596" t="s">
        <v>801</v>
      </c>
      <c r="AI790" s="597"/>
      <c r="AJ790" s="597"/>
      <c r="AK790" s="597"/>
      <c r="AL790" s="597"/>
      <c r="AM790" s="597"/>
      <c r="AN790" s="597"/>
      <c r="AO790" s="597"/>
      <c r="AP790" s="597"/>
      <c r="AQ790" s="597"/>
      <c r="AR790" s="597"/>
      <c r="AS790" s="597"/>
      <c r="AT790" s="598"/>
      <c r="AU790" s="599" t="s">
        <v>801</v>
      </c>
      <c r="AV790" s="600"/>
      <c r="AW790" s="600"/>
      <c r="AX790" s="601"/>
    </row>
    <row r="791" spans="1:51" ht="24.75" hidden="1" customHeight="1" x14ac:dyDescent="0.2">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2">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2">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2">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2">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2">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2">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2">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1.1000000000000001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2">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2">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2">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2">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2">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2">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2">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2">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2">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2">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2">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2">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2">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2">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2">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2">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2">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2">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2">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2">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2">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2">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2">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2">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2">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2">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2">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2">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2">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2">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2">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2">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2">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2">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62.5" customHeight="1" x14ac:dyDescent="0.2">
      <c r="A845" s="370">
        <v>1</v>
      </c>
      <c r="B845" s="370">
        <v>1</v>
      </c>
      <c r="C845" s="358" t="s">
        <v>769</v>
      </c>
      <c r="D845" s="343"/>
      <c r="E845" s="343"/>
      <c r="F845" s="343"/>
      <c r="G845" s="343"/>
      <c r="H845" s="343"/>
      <c r="I845" s="343"/>
      <c r="J845" s="344" t="s">
        <v>749</v>
      </c>
      <c r="K845" s="345"/>
      <c r="L845" s="345"/>
      <c r="M845" s="345"/>
      <c r="N845" s="345"/>
      <c r="O845" s="345"/>
      <c r="P845" s="359" t="s">
        <v>768</v>
      </c>
      <c r="Q845" s="346"/>
      <c r="R845" s="346"/>
      <c r="S845" s="346"/>
      <c r="T845" s="346"/>
      <c r="U845" s="346"/>
      <c r="V845" s="346"/>
      <c r="W845" s="346"/>
      <c r="X845" s="346"/>
      <c r="Y845" s="347">
        <v>1.1000000000000001</v>
      </c>
      <c r="Z845" s="348"/>
      <c r="AA845" s="348"/>
      <c r="AB845" s="349"/>
      <c r="AC845" s="350" t="s">
        <v>770</v>
      </c>
      <c r="AD845" s="351"/>
      <c r="AE845" s="351"/>
      <c r="AF845" s="351"/>
      <c r="AG845" s="351"/>
      <c r="AH845" s="366" t="s">
        <v>749</v>
      </c>
      <c r="AI845" s="367"/>
      <c r="AJ845" s="367"/>
      <c r="AK845" s="367"/>
      <c r="AL845" s="354" t="s">
        <v>749</v>
      </c>
      <c r="AM845" s="355"/>
      <c r="AN845" s="355"/>
      <c r="AO845" s="356"/>
      <c r="AP845" s="357" t="s">
        <v>749</v>
      </c>
      <c r="AQ845" s="357"/>
      <c r="AR845" s="357"/>
      <c r="AS845" s="357"/>
      <c r="AT845" s="357"/>
      <c r="AU845" s="357"/>
      <c r="AV845" s="357"/>
      <c r="AW845" s="357"/>
      <c r="AX845" s="357"/>
    </row>
    <row r="846" spans="1:51" ht="62.5" customHeight="1" x14ac:dyDescent="0.2">
      <c r="A846" s="370">
        <v>2</v>
      </c>
      <c r="B846" s="370">
        <v>1</v>
      </c>
      <c r="C846" s="358" t="s">
        <v>771</v>
      </c>
      <c r="D846" s="343"/>
      <c r="E846" s="343"/>
      <c r="F846" s="343"/>
      <c r="G846" s="343"/>
      <c r="H846" s="343"/>
      <c r="I846" s="343"/>
      <c r="J846" s="344" t="s">
        <v>749</v>
      </c>
      <c r="K846" s="345"/>
      <c r="L846" s="345"/>
      <c r="M846" s="345"/>
      <c r="N846" s="345"/>
      <c r="O846" s="345"/>
      <c r="P846" s="359" t="s">
        <v>768</v>
      </c>
      <c r="Q846" s="346"/>
      <c r="R846" s="346"/>
      <c r="S846" s="346"/>
      <c r="T846" s="346"/>
      <c r="U846" s="346"/>
      <c r="V846" s="346"/>
      <c r="W846" s="346"/>
      <c r="X846" s="346"/>
      <c r="Y846" s="347">
        <v>1</v>
      </c>
      <c r="Z846" s="348"/>
      <c r="AA846" s="348"/>
      <c r="AB846" s="349"/>
      <c r="AC846" s="350" t="s">
        <v>770</v>
      </c>
      <c r="AD846" s="351"/>
      <c r="AE846" s="351"/>
      <c r="AF846" s="351"/>
      <c r="AG846" s="351"/>
      <c r="AH846" s="366" t="s">
        <v>749</v>
      </c>
      <c r="AI846" s="367"/>
      <c r="AJ846" s="367"/>
      <c r="AK846" s="367"/>
      <c r="AL846" s="354" t="s">
        <v>749</v>
      </c>
      <c r="AM846" s="355"/>
      <c r="AN846" s="355"/>
      <c r="AO846" s="356"/>
      <c r="AP846" s="357" t="s">
        <v>749</v>
      </c>
      <c r="AQ846" s="357"/>
      <c r="AR846" s="357"/>
      <c r="AS846" s="357"/>
      <c r="AT846" s="357"/>
      <c r="AU846" s="357"/>
      <c r="AV846" s="357"/>
      <c r="AW846" s="357"/>
      <c r="AX846" s="357"/>
      <c r="AY846">
        <f>COUNTA($C$846)</f>
        <v>1</v>
      </c>
    </row>
    <row r="847" spans="1:51" ht="62.5" customHeight="1" x14ac:dyDescent="0.2">
      <c r="A847" s="370">
        <v>3</v>
      </c>
      <c r="B847" s="370">
        <v>1</v>
      </c>
      <c r="C847" s="358" t="s">
        <v>772</v>
      </c>
      <c r="D847" s="343"/>
      <c r="E847" s="343"/>
      <c r="F847" s="343"/>
      <c r="G847" s="343"/>
      <c r="H847" s="343"/>
      <c r="I847" s="343"/>
      <c r="J847" s="344" t="s">
        <v>749</v>
      </c>
      <c r="K847" s="345"/>
      <c r="L847" s="345"/>
      <c r="M847" s="345"/>
      <c r="N847" s="345"/>
      <c r="O847" s="345"/>
      <c r="P847" s="359" t="s">
        <v>768</v>
      </c>
      <c r="Q847" s="346"/>
      <c r="R847" s="346"/>
      <c r="S847" s="346"/>
      <c r="T847" s="346"/>
      <c r="U847" s="346"/>
      <c r="V847" s="346"/>
      <c r="W847" s="346"/>
      <c r="X847" s="346"/>
      <c r="Y847" s="347">
        <v>1</v>
      </c>
      <c r="Z847" s="348"/>
      <c r="AA847" s="348"/>
      <c r="AB847" s="349"/>
      <c r="AC847" s="350" t="s">
        <v>770</v>
      </c>
      <c r="AD847" s="351"/>
      <c r="AE847" s="351"/>
      <c r="AF847" s="351"/>
      <c r="AG847" s="351"/>
      <c r="AH847" s="352" t="s">
        <v>749</v>
      </c>
      <c r="AI847" s="353"/>
      <c r="AJ847" s="353"/>
      <c r="AK847" s="353"/>
      <c r="AL847" s="354" t="s">
        <v>749</v>
      </c>
      <c r="AM847" s="355"/>
      <c r="AN847" s="355"/>
      <c r="AO847" s="356"/>
      <c r="AP847" s="357" t="s">
        <v>749</v>
      </c>
      <c r="AQ847" s="357"/>
      <c r="AR847" s="357"/>
      <c r="AS847" s="357"/>
      <c r="AT847" s="357"/>
      <c r="AU847" s="357"/>
      <c r="AV847" s="357"/>
      <c r="AW847" s="357"/>
      <c r="AX847" s="357"/>
      <c r="AY847">
        <f>COUNTA($C$847)</f>
        <v>1</v>
      </c>
    </row>
    <row r="848" spans="1:51" ht="62.5" customHeight="1" x14ac:dyDescent="0.2">
      <c r="A848" s="370">
        <v>4</v>
      </c>
      <c r="B848" s="370">
        <v>1</v>
      </c>
      <c r="C848" s="358" t="s">
        <v>773</v>
      </c>
      <c r="D848" s="343"/>
      <c r="E848" s="343"/>
      <c r="F848" s="343"/>
      <c r="G848" s="343"/>
      <c r="H848" s="343"/>
      <c r="I848" s="343"/>
      <c r="J848" s="344" t="s">
        <v>749</v>
      </c>
      <c r="K848" s="345"/>
      <c r="L848" s="345"/>
      <c r="M848" s="345"/>
      <c r="N848" s="345"/>
      <c r="O848" s="345"/>
      <c r="P848" s="359" t="s">
        <v>768</v>
      </c>
      <c r="Q848" s="346"/>
      <c r="R848" s="346"/>
      <c r="S848" s="346"/>
      <c r="T848" s="346"/>
      <c r="U848" s="346"/>
      <c r="V848" s="346"/>
      <c r="W848" s="346"/>
      <c r="X848" s="346"/>
      <c r="Y848" s="347">
        <v>1</v>
      </c>
      <c r="Z848" s="348"/>
      <c r="AA848" s="348"/>
      <c r="AB848" s="349"/>
      <c r="AC848" s="350" t="s">
        <v>770</v>
      </c>
      <c r="AD848" s="351"/>
      <c r="AE848" s="351"/>
      <c r="AF848" s="351"/>
      <c r="AG848" s="351"/>
      <c r="AH848" s="352" t="s">
        <v>749</v>
      </c>
      <c r="AI848" s="353"/>
      <c r="AJ848" s="353"/>
      <c r="AK848" s="353"/>
      <c r="AL848" s="354" t="s">
        <v>749</v>
      </c>
      <c r="AM848" s="355"/>
      <c r="AN848" s="355"/>
      <c r="AO848" s="356"/>
      <c r="AP848" s="357" t="s">
        <v>749</v>
      </c>
      <c r="AQ848" s="357"/>
      <c r="AR848" s="357"/>
      <c r="AS848" s="357"/>
      <c r="AT848" s="357"/>
      <c r="AU848" s="357"/>
      <c r="AV848" s="357"/>
      <c r="AW848" s="357"/>
      <c r="AX848" s="357"/>
      <c r="AY848">
        <f>COUNTA($C$848)</f>
        <v>1</v>
      </c>
    </row>
    <row r="849" spans="1:51" ht="62.5" customHeight="1" x14ac:dyDescent="0.2">
      <c r="A849" s="370">
        <v>5</v>
      </c>
      <c r="B849" s="370">
        <v>1</v>
      </c>
      <c r="C849" s="358" t="s">
        <v>774</v>
      </c>
      <c r="D849" s="343"/>
      <c r="E849" s="343"/>
      <c r="F849" s="343"/>
      <c r="G849" s="343"/>
      <c r="H849" s="343"/>
      <c r="I849" s="343"/>
      <c r="J849" s="344" t="s">
        <v>749</v>
      </c>
      <c r="K849" s="345"/>
      <c r="L849" s="345"/>
      <c r="M849" s="345"/>
      <c r="N849" s="345"/>
      <c r="O849" s="345"/>
      <c r="P849" s="359" t="s">
        <v>768</v>
      </c>
      <c r="Q849" s="346"/>
      <c r="R849" s="346"/>
      <c r="S849" s="346"/>
      <c r="T849" s="346"/>
      <c r="U849" s="346"/>
      <c r="V849" s="346"/>
      <c r="W849" s="346"/>
      <c r="X849" s="346"/>
      <c r="Y849" s="347">
        <v>1</v>
      </c>
      <c r="Z849" s="348"/>
      <c r="AA849" s="348"/>
      <c r="AB849" s="349"/>
      <c r="AC849" s="350" t="s">
        <v>770</v>
      </c>
      <c r="AD849" s="351"/>
      <c r="AE849" s="351"/>
      <c r="AF849" s="351"/>
      <c r="AG849" s="351"/>
      <c r="AH849" s="352" t="s">
        <v>749</v>
      </c>
      <c r="AI849" s="353"/>
      <c r="AJ849" s="353"/>
      <c r="AK849" s="353"/>
      <c r="AL849" s="354" t="s">
        <v>749</v>
      </c>
      <c r="AM849" s="355"/>
      <c r="AN849" s="355"/>
      <c r="AO849" s="356"/>
      <c r="AP849" s="357" t="s">
        <v>749</v>
      </c>
      <c r="AQ849" s="357"/>
      <c r="AR849" s="357"/>
      <c r="AS849" s="357"/>
      <c r="AT849" s="357"/>
      <c r="AU849" s="357"/>
      <c r="AV849" s="357"/>
      <c r="AW849" s="357"/>
      <c r="AX849" s="357"/>
      <c r="AY849">
        <f>COUNTA($C$849)</f>
        <v>1</v>
      </c>
    </row>
    <row r="850" spans="1:51" ht="62.5" customHeight="1" x14ac:dyDescent="0.2">
      <c r="A850" s="370">
        <v>6</v>
      </c>
      <c r="B850" s="370">
        <v>1</v>
      </c>
      <c r="C850" s="358" t="s">
        <v>775</v>
      </c>
      <c r="D850" s="343"/>
      <c r="E850" s="343"/>
      <c r="F850" s="343"/>
      <c r="G850" s="343"/>
      <c r="H850" s="343"/>
      <c r="I850" s="343"/>
      <c r="J850" s="344" t="s">
        <v>749</v>
      </c>
      <c r="K850" s="345"/>
      <c r="L850" s="345"/>
      <c r="M850" s="345"/>
      <c r="N850" s="345"/>
      <c r="O850" s="345"/>
      <c r="P850" s="359" t="s">
        <v>768</v>
      </c>
      <c r="Q850" s="346"/>
      <c r="R850" s="346"/>
      <c r="S850" s="346"/>
      <c r="T850" s="346"/>
      <c r="U850" s="346"/>
      <c r="V850" s="346"/>
      <c r="W850" s="346"/>
      <c r="X850" s="346"/>
      <c r="Y850" s="347">
        <v>1</v>
      </c>
      <c r="Z850" s="348"/>
      <c r="AA850" s="348"/>
      <c r="AB850" s="349"/>
      <c r="AC850" s="350" t="s">
        <v>770</v>
      </c>
      <c r="AD850" s="351"/>
      <c r="AE850" s="351"/>
      <c r="AF850" s="351"/>
      <c r="AG850" s="351"/>
      <c r="AH850" s="352" t="s">
        <v>749</v>
      </c>
      <c r="AI850" s="353"/>
      <c r="AJ850" s="353"/>
      <c r="AK850" s="353"/>
      <c r="AL850" s="354" t="s">
        <v>749</v>
      </c>
      <c r="AM850" s="355"/>
      <c r="AN850" s="355"/>
      <c r="AO850" s="356"/>
      <c r="AP850" s="357" t="s">
        <v>749</v>
      </c>
      <c r="AQ850" s="357"/>
      <c r="AR850" s="357"/>
      <c r="AS850" s="357"/>
      <c r="AT850" s="357"/>
      <c r="AU850" s="357"/>
      <c r="AV850" s="357"/>
      <c r="AW850" s="357"/>
      <c r="AX850" s="357"/>
      <c r="AY850">
        <f>COUNTA($C$850)</f>
        <v>1</v>
      </c>
    </row>
    <row r="851" spans="1:51" ht="62.5" customHeight="1" x14ac:dyDescent="0.2">
      <c r="A851" s="370">
        <v>7</v>
      </c>
      <c r="B851" s="370">
        <v>1</v>
      </c>
      <c r="C851" s="358" t="s">
        <v>776</v>
      </c>
      <c r="D851" s="343"/>
      <c r="E851" s="343"/>
      <c r="F851" s="343"/>
      <c r="G851" s="343"/>
      <c r="H851" s="343"/>
      <c r="I851" s="343"/>
      <c r="J851" s="344" t="s">
        <v>749</v>
      </c>
      <c r="K851" s="345"/>
      <c r="L851" s="345"/>
      <c r="M851" s="345"/>
      <c r="N851" s="345"/>
      <c r="O851" s="345"/>
      <c r="P851" s="359" t="s">
        <v>768</v>
      </c>
      <c r="Q851" s="346"/>
      <c r="R851" s="346"/>
      <c r="S851" s="346"/>
      <c r="T851" s="346"/>
      <c r="U851" s="346"/>
      <c r="V851" s="346"/>
      <c r="W851" s="346"/>
      <c r="X851" s="346"/>
      <c r="Y851" s="347">
        <v>1</v>
      </c>
      <c r="Z851" s="348"/>
      <c r="AA851" s="348"/>
      <c r="AB851" s="349"/>
      <c r="AC851" s="350" t="s">
        <v>770</v>
      </c>
      <c r="AD851" s="351"/>
      <c r="AE851" s="351"/>
      <c r="AF851" s="351"/>
      <c r="AG851" s="351"/>
      <c r="AH851" s="352" t="s">
        <v>749</v>
      </c>
      <c r="AI851" s="353"/>
      <c r="AJ851" s="353"/>
      <c r="AK851" s="353"/>
      <c r="AL851" s="354" t="s">
        <v>749</v>
      </c>
      <c r="AM851" s="355"/>
      <c r="AN851" s="355"/>
      <c r="AO851" s="356"/>
      <c r="AP851" s="357" t="s">
        <v>749</v>
      </c>
      <c r="AQ851" s="357"/>
      <c r="AR851" s="357"/>
      <c r="AS851" s="357"/>
      <c r="AT851" s="357"/>
      <c r="AU851" s="357"/>
      <c r="AV851" s="357"/>
      <c r="AW851" s="357"/>
      <c r="AX851" s="357"/>
      <c r="AY851">
        <f>COUNTA($C$851)</f>
        <v>1</v>
      </c>
    </row>
    <row r="852" spans="1:51" ht="62.5" customHeight="1" x14ac:dyDescent="0.2">
      <c r="A852" s="370">
        <v>8</v>
      </c>
      <c r="B852" s="370">
        <v>1</v>
      </c>
      <c r="C852" s="358" t="s">
        <v>777</v>
      </c>
      <c r="D852" s="343"/>
      <c r="E852" s="343"/>
      <c r="F852" s="343"/>
      <c r="G852" s="343"/>
      <c r="H852" s="343"/>
      <c r="I852" s="343"/>
      <c r="J852" s="344" t="s">
        <v>749</v>
      </c>
      <c r="K852" s="345"/>
      <c r="L852" s="345"/>
      <c r="M852" s="345"/>
      <c r="N852" s="345"/>
      <c r="O852" s="345"/>
      <c r="P852" s="359" t="s">
        <v>768</v>
      </c>
      <c r="Q852" s="346"/>
      <c r="R852" s="346"/>
      <c r="S852" s="346"/>
      <c r="T852" s="346"/>
      <c r="U852" s="346"/>
      <c r="V852" s="346"/>
      <c r="W852" s="346"/>
      <c r="X852" s="346"/>
      <c r="Y852" s="347">
        <v>1</v>
      </c>
      <c r="Z852" s="348"/>
      <c r="AA852" s="348"/>
      <c r="AB852" s="349"/>
      <c r="AC852" s="350" t="s">
        <v>770</v>
      </c>
      <c r="AD852" s="351"/>
      <c r="AE852" s="351"/>
      <c r="AF852" s="351"/>
      <c r="AG852" s="351"/>
      <c r="AH852" s="352" t="s">
        <v>749</v>
      </c>
      <c r="AI852" s="353"/>
      <c r="AJ852" s="353"/>
      <c r="AK852" s="353"/>
      <c r="AL852" s="354" t="s">
        <v>749</v>
      </c>
      <c r="AM852" s="355"/>
      <c r="AN852" s="355"/>
      <c r="AO852" s="356"/>
      <c r="AP852" s="357" t="s">
        <v>749</v>
      </c>
      <c r="AQ852" s="357"/>
      <c r="AR852" s="357"/>
      <c r="AS852" s="357"/>
      <c r="AT852" s="357"/>
      <c r="AU852" s="357"/>
      <c r="AV852" s="357"/>
      <c r="AW852" s="357"/>
      <c r="AX852" s="357"/>
      <c r="AY852">
        <f>COUNTA($C$852)</f>
        <v>1</v>
      </c>
    </row>
    <row r="853" spans="1:51" ht="62.5" customHeight="1" x14ac:dyDescent="0.2">
      <c r="A853" s="370">
        <v>9</v>
      </c>
      <c r="B853" s="370">
        <v>1</v>
      </c>
      <c r="C853" s="358" t="s">
        <v>778</v>
      </c>
      <c r="D853" s="343"/>
      <c r="E853" s="343"/>
      <c r="F853" s="343"/>
      <c r="G853" s="343"/>
      <c r="H853" s="343"/>
      <c r="I853" s="343"/>
      <c r="J853" s="344" t="s">
        <v>749</v>
      </c>
      <c r="K853" s="345"/>
      <c r="L853" s="345"/>
      <c r="M853" s="345"/>
      <c r="N853" s="345"/>
      <c r="O853" s="345"/>
      <c r="P853" s="359" t="s">
        <v>768</v>
      </c>
      <c r="Q853" s="346"/>
      <c r="R853" s="346"/>
      <c r="S853" s="346"/>
      <c r="T853" s="346"/>
      <c r="U853" s="346"/>
      <c r="V853" s="346"/>
      <c r="W853" s="346"/>
      <c r="X853" s="346"/>
      <c r="Y853" s="347">
        <v>1</v>
      </c>
      <c r="Z853" s="348"/>
      <c r="AA853" s="348"/>
      <c r="AB853" s="349"/>
      <c r="AC853" s="350" t="s">
        <v>770</v>
      </c>
      <c r="AD853" s="351"/>
      <c r="AE853" s="351"/>
      <c r="AF853" s="351"/>
      <c r="AG853" s="351"/>
      <c r="AH853" s="352" t="s">
        <v>749</v>
      </c>
      <c r="AI853" s="353"/>
      <c r="AJ853" s="353"/>
      <c r="AK853" s="353"/>
      <c r="AL853" s="354" t="s">
        <v>749</v>
      </c>
      <c r="AM853" s="355"/>
      <c r="AN853" s="355"/>
      <c r="AO853" s="356"/>
      <c r="AP853" s="357" t="s">
        <v>749</v>
      </c>
      <c r="AQ853" s="357"/>
      <c r="AR853" s="357"/>
      <c r="AS853" s="357"/>
      <c r="AT853" s="357"/>
      <c r="AU853" s="357"/>
      <c r="AV853" s="357"/>
      <c r="AW853" s="357"/>
      <c r="AX853" s="357"/>
      <c r="AY853">
        <f>COUNTA($C$853)</f>
        <v>1</v>
      </c>
    </row>
    <row r="854" spans="1:51" ht="62.5" customHeight="1" x14ac:dyDescent="0.2">
      <c r="A854" s="370">
        <v>10</v>
      </c>
      <c r="B854" s="370">
        <v>1</v>
      </c>
      <c r="C854" s="358" t="s">
        <v>779</v>
      </c>
      <c r="D854" s="343"/>
      <c r="E854" s="343"/>
      <c r="F854" s="343"/>
      <c r="G854" s="343"/>
      <c r="H854" s="343"/>
      <c r="I854" s="343"/>
      <c r="J854" s="344" t="s">
        <v>749</v>
      </c>
      <c r="K854" s="345"/>
      <c r="L854" s="345"/>
      <c r="M854" s="345"/>
      <c r="N854" s="345"/>
      <c r="O854" s="345"/>
      <c r="P854" s="359" t="s">
        <v>768</v>
      </c>
      <c r="Q854" s="346"/>
      <c r="R854" s="346"/>
      <c r="S854" s="346"/>
      <c r="T854" s="346"/>
      <c r="U854" s="346"/>
      <c r="V854" s="346"/>
      <c r="W854" s="346"/>
      <c r="X854" s="346"/>
      <c r="Y854" s="347">
        <v>1</v>
      </c>
      <c r="Z854" s="348"/>
      <c r="AA854" s="348"/>
      <c r="AB854" s="349"/>
      <c r="AC854" s="350" t="s">
        <v>770</v>
      </c>
      <c r="AD854" s="351"/>
      <c r="AE854" s="351"/>
      <c r="AF854" s="351"/>
      <c r="AG854" s="351"/>
      <c r="AH854" s="352" t="s">
        <v>749</v>
      </c>
      <c r="AI854" s="353"/>
      <c r="AJ854" s="353"/>
      <c r="AK854" s="353"/>
      <c r="AL854" s="354" t="s">
        <v>749</v>
      </c>
      <c r="AM854" s="355"/>
      <c r="AN854" s="355"/>
      <c r="AO854" s="356"/>
      <c r="AP854" s="357" t="s">
        <v>749</v>
      </c>
      <c r="AQ854" s="357"/>
      <c r="AR854" s="357"/>
      <c r="AS854" s="357"/>
      <c r="AT854" s="357"/>
      <c r="AU854" s="357"/>
      <c r="AV854" s="357"/>
      <c r="AW854" s="357"/>
      <c r="AX854" s="357"/>
      <c r="AY854">
        <f>COUNTA($C$854)</f>
        <v>1</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t="s">
        <v>749</v>
      </c>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 Y855:Y874 Y849 Y851 Y853">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Y848 Y850 Y852 Y854">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49" man="1"/>
    <brk id="460" max="49" man="1"/>
    <brk id="731" max="49" man="1"/>
    <brk id="841" max="49" man="1"/>
  </rowBreaks>
  <colBreaks count="1" manualBreakCount="1">
    <brk id="38" max="1137"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election activeCell="O19" sqref="O1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2">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2">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2">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2">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2">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2">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2">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2">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2">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2">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2">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2">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2">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2">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2">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2">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2">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2">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2">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2">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2">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2">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2">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2">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2">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2">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2">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2">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2">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2">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2">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2">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2">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2">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2">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2">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2">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2">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2">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2">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2">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2">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2">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2">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2">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2">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2">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2">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2">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2">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2">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2">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2">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2">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2">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2">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2">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2">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2">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2">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2">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2">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2">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2">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2">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2">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2">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2">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2">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2">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2">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2">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2">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2">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2">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2">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2">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2">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2">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2">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2">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2">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2">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2">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2">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2">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2">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2">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2">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2">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2">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2">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2">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2">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2">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2">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2">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2">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2">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2">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2">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2">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2">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2">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2">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2">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2">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2">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2">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2">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2">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2">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2">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2">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2">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2">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2">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2">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2">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2">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2">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2">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2">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2">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2">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2">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2">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2">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2">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2">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2">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2">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2">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2">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2">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2">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2">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2">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2">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2">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2">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2">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2">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2">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2">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2">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2">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2">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2">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2">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2">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2">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2">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2">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2">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2">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2">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2">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2">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2">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2">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2">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2">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2">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2">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2">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2">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2">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2">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2">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2">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2">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2">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2">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2">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2">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2">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2">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2">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2">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2">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2">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2">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2">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2">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2">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2">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2">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2">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2">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2">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2">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2">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2">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2">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2">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2">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2">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2">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2">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2">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2">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2">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2">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2">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2">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2">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2">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2">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2">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2">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2">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2">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2">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2">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2">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2">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2">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2">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2">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2">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2">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2">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2">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2">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2">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2">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2">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2">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2">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2">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2">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2">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2">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2">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2">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2">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2">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2021-09-15T02:51:26Z</cp:lastPrinted>
  <dcterms:created xsi:type="dcterms:W3CDTF">2012-03-13T00:50:25Z</dcterms:created>
  <dcterms:modified xsi:type="dcterms:W3CDTF">2021-09-15T04:22:25Z</dcterms:modified>
</cp:coreProperties>
</file>