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revisionLog4.xml" ContentType="application/vnd.openxmlformats-officedocument.spreadsheetml.revisionLog+xml"/>
  <Override PartName="/xl/revisions/revisionLog3.xml" ContentType="application/vnd.openxmlformats-officedocument.spreadsheetml.revisionLog+xml"/>
  <Override PartName="/xl/revisions/revisionLog2.xml" ContentType="application/vnd.openxmlformats-officedocument.spreadsheetml.revisionLog+xml"/>
  <Override PartName="/xl/revisions/revisionLog1.xml" ContentType="application/vnd.openxmlformats-officedocument.spreadsheetml.revisionLog+xml"/>
  <Override PartName="/xl/revisions/revisionLog2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0会計年度\【202603廃】行政事業レビュー\20201130 行政事業レビューシート　公表データ差替（Ｈ28～R2）\公表用データ\04_元年度\"/>
    </mc:Choice>
  </mc:AlternateContent>
  <bookViews>
    <workbookView xWindow="0" yWindow="0" windowWidth="17000" windowHeight="7350"/>
  </bookViews>
  <sheets>
    <sheet name="行政事業レビューシート" sheetId="1" r:id="rId1"/>
    <sheet name="入力規則等" sheetId="2"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1806F885_C296_4ED1_AA40_AB65376E424E_.wvu.Cols" localSheetId="1" hidden="1">入力規則等!$C:$D,入力規則等!$H:$I,入力規則等!$M:$N,入力規則等!$R:$S</definedName>
    <definedName name="Z_1806F885_C296_4ED1_AA40_AB65376E424E_.wvu.PrintArea" localSheetId="0" hidden="1">行政事業レビューシート!$A$1:$AX$1130</definedName>
    <definedName name="Z_1806F885_C296_4ED1_AA40_AB65376E424E_.wvu.Rows" localSheetId="0" hidden="1">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$759:$762,行政事業レビューシート!$764:$777,行政事業レビューシート!$782:$790,行政事業レビューシート!$795:$803,行政事業レビューシート!$805:$831,行政事業レビューシート!$838:$866,行政事業レビューシート!$877:$899,行政事業レビューシート!$904:$932,行政事業レビューシート!$937:$965,行政事業レビューシート!$967:$1131</definedName>
    <definedName name="Z_CA49892F_F862_4B15_A15F_EBF8EC7B6AB7_.wvu.Cols" localSheetId="1" hidden="1">入力規則等!$C:$D,入力規則等!$H:$I,入力規則等!$M:$N,入力規則等!$R:$S</definedName>
    <definedName name="Z_CA49892F_F862_4B15_A15F_EBF8EC7B6AB7_.wvu.PrintArea" localSheetId="0" hidden="1">行政事業レビューシート!$A$1:$AX$1130</definedName>
    <definedName name="Z_CA49892F_F862_4B15_A15F_EBF8EC7B6AB7_.wvu.Rows" localSheetId="0" hidden="1">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definedName>
  </definedNames>
  <calcPr calcId="162913"/>
  <customWorkbookViews>
    <customWorkbookView name="ユーザ - 個人用ビュー" guid="{1806F885-C296-4ED1-AA40-AB65376E424E}" mergeInterval="0" personalView="1" maximized="1" xWindow="-2891" yWindow="-2" windowWidth="2902" windowHeight="1582" activeSheetId="1" showComments="commIndAndComment"/>
    <customWorkbookView name="金融庁 - 個人用ビュー" guid="{CA49892F-F862-4B15-A15F-EBF8EC7B6AB7}" mergeInterval="0" personalView="1" maximized="1" xWindow="-8" yWindow="-8" windowWidth="1382" windowHeight="75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C2" i="2"/>
  <c r="D2" i="2" s="1"/>
  <c r="W28" i="1"/>
  <c r="I3" i="2" l="1"/>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N3" i="2"/>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G8" i="1" l="1"/>
</calcChain>
</file>

<file path=xl/sharedStrings.xml><?xml version="1.0" encoding="utf-8"?>
<sst xmlns="http://schemas.openxmlformats.org/spreadsheetml/2006/main" count="2192" uniqueCount="592">
  <si>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</si>
  <si>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</si>
  <si>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</si>
  <si>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</si>
  <si>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</si>
  <si>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</si>
  <si>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</si>
  <si>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</si>
  <si>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</si>
  <si>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</si>
  <si>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</si>
  <si>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</si>
  <si>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</si>
  <si>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</si>
  <si>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</si>
  <si>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</si>
  <si>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</si>
  <si>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</si>
  <si>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</si>
  <si>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</si>
  <si>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</si>
  <si>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</si>
  <si>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</si>
  <si>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</si>
  <si>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</si>
  <si>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</si>
  <si>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</si>
  <si>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</si>
  <si>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</si>
  <si>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</si>
  <si>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</si>
  <si>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</si>
  <si>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</si>
  <si>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</si>
  <si>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</si>
  <si>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</si>
  <si>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</si>
  <si>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</si>
  <si>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</si>
  <si>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</si>
  <si>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</si>
  <si>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</si>
  <si>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</si>
  <si>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</si>
  <si>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</si>
  <si>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</si>
  <si>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</si>
  <si>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</si>
  <si>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</si>
  <si>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</si>
  <si>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</si>
  <si>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</si>
  <si>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</si>
  <si>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</si>
  <si>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</si>
  <si>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</si>
  <si>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</si>
  <si>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</si>
  <si>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</si>
  <si>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</si>
  <si>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</si>
  <si>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</si>
  <si>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</si>
  <si>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</si>
  <si>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</si>
  <si>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</si>
  <si>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</si>
  <si>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</si>
  <si>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</si>
  <si>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</si>
  <si>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</si>
  <si>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</si>
  <si>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</si>
  <si>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</si>
  <si>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</si>
  <si>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</si>
  <si>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</si>
  <si>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</si>
  <si>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</si>
  <si>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</si>
  <si>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</si>
  <si>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</si>
  <si>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</si>
  <si>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</si>
  <si>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</si>
  <si>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</si>
  <si>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</si>
  <si>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</si>
  <si>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</si>
  <si>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</si>
  <si>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</si>
  <si>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</si>
  <si>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</si>
  <si>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</si>
  <si>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</si>
  <si>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</si>
  <si>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</si>
  <si>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</si>
  <si>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</si>
  <si>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</si>
  <si>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</si>
  <si>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</si>
  <si>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</si>
  <si>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</si>
  <si>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</si>
  <si>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</si>
  <si>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</si>
  <si>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</si>
  <si>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</si>
  <si>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</si>
  <si>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</si>
  <si>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</si>
  <si>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</si>
  <si>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</si>
  <si>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</si>
  <si>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</si>
  <si>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</si>
  <si>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</si>
  <si>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</si>
  <si>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</si>
  <si>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</si>
  <si>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</si>
  <si>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</si>
  <si>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</si>
  <si>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</si>
  <si>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</si>
  <si>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</si>
  <si>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</si>
  <si>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</si>
  <si>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</si>
  <si>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</si>
  <si>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</si>
  <si>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</si>
  <si>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</si>
  <si>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</si>
  <si>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</si>
  <si>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</si>
  <si>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</si>
  <si>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</si>
  <si>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</si>
  <si>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</si>
  <si>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</si>
  <si>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</si>
  <si>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</si>
  <si>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</si>
  <si>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</si>
  <si>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</si>
  <si>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</si>
  <si>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</si>
  <si>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</si>
  <si>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</si>
  <si>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</si>
  <si>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</si>
  <si>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</si>
  <si>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</si>
  <si>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</si>
  <si>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</si>
  <si>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</si>
  <si>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</si>
  <si>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</si>
  <si>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</si>
  <si>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</si>
  <si>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</si>
  <si>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</si>
  <si>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</si>
  <si>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</si>
  <si>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</si>
  <si>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</si>
  <si>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</si>
  <si>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</si>
  <si>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</si>
  <si>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</si>
  <si>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</si>
  <si>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</si>
  <si>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</si>
  <si>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</si>
  <si>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</si>
  <si>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</si>
  <si>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</si>
  <si>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</si>
  <si>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</si>
  <si>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</si>
  <si>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</si>
  <si>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</si>
  <si>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</si>
  <si>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</si>
  <si>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</si>
  <si>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</si>
  <si>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</si>
  <si>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</si>
  <si>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</si>
  <si>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</si>
  <si>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</si>
  <si>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</si>
  <si>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</si>
  <si>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</si>
  <si>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</si>
  <si>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</si>
  <si>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</si>
  <si>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</si>
  <si>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</si>
  <si>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</si>
  <si>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</si>
  <si>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</si>
  <si>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</si>
  <si>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</si>
  <si>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</si>
  <si>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</si>
  <si>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</si>
  <si>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</si>
  <si>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</si>
  <si>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</si>
  <si>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</si>
  <si>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</si>
  <si>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</si>
  <si>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</si>
  <si>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</si>
  <si>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</si>
  <si>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</si>
  <si>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</si>
  <si>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</si>
  <si>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</si>
  <si>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</si>
  <si>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</si>
  <si>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</si>
  <si>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</si>
  <si>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</si>
  <si>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</si>
  <si>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</si>
  <si>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</si>
  <si>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</si>
  <si>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</si>
  <si>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</si>
  <si>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</si>
  <si>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</si>
  <si>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</si>
  <si>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</si>
  <si>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</si>
  <si>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</si>
  <si>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</si>
  <si>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</si>
  <si>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</si>
  <si>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</si>
  <si>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</si>
  <si>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</si>
  <si>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</si>
  <si>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</si>
  <si>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</si>
  <si>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</si>
  <si>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</si>
  <si>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</si>
  <si>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</si>
  <si>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</si>
  <si>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</si>
  <si>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</si>
  <si>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</si>
  <si>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</si>
  <si>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</si>
  <si>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</si>
  <si>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</si>
  <si>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</si>
  <si>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</si>
  <si>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</si>
  <si>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</si>
  <si>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</si>
  <si>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</si>
  <si>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</si>
  <si>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</si>
  <si>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</si>
  <si>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</si>
  <si>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</si>
  <si>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</si>
  <si>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</si>
  <si>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</si>
  <si>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</si>
  <si>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</si>
  <si>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</si>
  <si>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</si>
  <si>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</si>
  <si>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</si>
  <si>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</si>
  <si>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</si>
  <si>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</si>
  <si>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</si>
  <si>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</si>
  <si>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</si>
  <si>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</si>
  <si>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</si>
  <si>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</si>
  <si>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</si>
  <si>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</si>
  <si>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</si>
  <si>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</si>
  <si>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</si>
  <si>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</si>
  <si>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</si>
  <si>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</si>
  <si>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</si>
  <si>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</si>
  <si>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</si>
  <si>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</si>
  <si>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</si>
  <si>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</si>
  <si>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</si>
  <si>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</si>
  <si>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</si>
  <si>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</si>
  <si>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</si>
  <si>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</si>
  <si>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</si>
  <si>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</si>
  <si>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</si>
  <si>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</si>
  <si>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</si>
  <si>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</si>
  <si>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</si>
  <si>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</si>
  <si>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</si>
  <si>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</si>
  <si>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</si>
  <si>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</si>
  <si>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</si>
  <si>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</si>
  <si>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</si>
  <si>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</si>
  <si>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</si>
  <si>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</si>
  <si>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</si>
  <si>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</si>
  <si>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</si>
  <si>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</si>
  <si>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</si>
  <si>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</si>
  <si>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</si>
  <si>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</si>
  <si>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</si>
  <si>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</si>
  <si>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</si>
  <si>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</si>
  <si>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</si>
  <si>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</si>
  <si>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</si>
  <si>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</si>
  <si>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</si>
  <si>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</si>
  <si>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</si>
  <si>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</si>
  <si>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</si>
  <si>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</si>
  <si>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</si>
  <si>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</si>
  <si>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</si>
  <si>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</si>
  <si>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</si>
  <si>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</si>
  <si>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</si>
  <si>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</si>
  <si>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</si>
  <si>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</si>
  <si>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</si>
  <si>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</si>
  <si>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</si>
  <si>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</si>
  <si>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</si>
  <si>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</si>
  <si>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</si>
  <si>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</si>
  <si>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</si>
  <si>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</si>
  <si>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</si>
  <si>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</si>
  <si>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</si>
  <si>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</si>
  <si>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</si>
  <si>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</si>
  <si>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</si>
  <si>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</si>
  <si>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</si>
  <si>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</si>
  <si>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</si>
  <si>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</si>
  <si>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</si>
  <si>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</si>
  <si>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</si>
  <si>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</si>
  <si>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</si>
  <si>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</si>
  <si>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</si>
  <si>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</si>
  <si>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</si>
  <si>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</si>
  <si>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</si>
  <si>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</si>
  <si>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</si>
  <si>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</si>
  <si>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</si>
  <si>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</si>
  <si>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</si>
  <si>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</si>
  <si>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</si>
  <si>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</si>
  <si>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</si>
  <si>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</si>
  <si>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</si>
  <si>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</si>
  <si>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</si>
  <si>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</si>
  <si>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</si>
  <si>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</si>
  <si>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</si>
  <si>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</si>
  <si>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</si>
  <si>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</si>
  <si>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</si>
  <si>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</si>
  <si>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</si>
  <si>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</si>
  <si>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</si>
  <si>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</si>
  <si>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</si>
  <si>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</si>
  <si>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</si>
  <si>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</si>
  <si>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</si>
  <si>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</si>
  <si>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</si>
  <si>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</si>
  <si>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</si>
  <si>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</si>
  <si>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</si>
  <si>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</si>
  <si>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</si>
  <si>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</si>
  <si>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</si>
  <si>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</si>
  <si>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</si>
  <si>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</si>
  <si>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</si>
  <si>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</si>
  <si>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</si>
  <si>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</si>
  <si>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</si>
  <si>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</si>
  <si>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</si>
  <si>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</si>
  <si>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</si>
  <si>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</si>
  <si>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</si>
  <si>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</si>
  <si>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</si>
  <si>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</si>
  <si>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</si>
  <si>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</si>
  <si>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</si>
  <si>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</si>
  <si>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</si>
  <si>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</si>
  <si>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</si>
  <si>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</si>
  <si>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</si>
  <si>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</si>
  <si>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</si>
  <si>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</si>
  <si>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</si>
  <si>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</si>
  <si>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</si>
  <si>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</si>
  <si>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</si>
  <si>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</si>
  <si>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</si>
  <si>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</si>
  <si>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</si>
  <si>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</si>
  <si>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</si>
  <si>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</si>
  <si>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</si>
  <si>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</si>
  <si>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金融仲介機能の強化</t>
    <phoneticPr fontId="5"/>
  </si>
  <si>
    <t>監督局</t>
    <phoneticPr fontId="5"/>
  </si>
  <si>
    <t>-</t>
    <phoneticPr fontId="5"/>
  </si>
  <si>
    <t>○</t>
  </si>
  <si>
    <t>-</t>
    <phoneticPr fontId="5"/>
  </si>
  <si>
    <t>諸謝金</t>
    <rPh sb="0" eb="3">
      <t>ショシャキン</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</si>
  <si>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</si>
  <si>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</si>
  <si>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トウ</t>
    </rPh>
    <rPh sb="3" eb="5">
      <t>リョヒ</t>
    </rPh>
    <phoneticPr fontId="5"/>
  </si>
  <si>
    <t>-</t>
    <phoneticPr fontId="5"/>
  </si>
  <si>
    <t>「経営強化計画」の履行状況報告書</t>
    <phoneticPr fontId="5"/>
  </si>
  <si>
    <t>-</t>
    <phoneticPr fontId="5"/>
  </si>
  <si>
    <t>件</t>
    <rPh sb="0" eb="1">
      <t>ケン</t>
    </rPh>
    <phoneticPr fontId="5"/>
  </si>
  <si>
    <t>-</t>
    <phoneticPr fontId="5"/>
  </si>
  <si>
    <t>百万円</t>
    <rPh sb="0" eb="2">
      <t>ヒャクマン</t>
    </rPh>
    <rPh sb="2" eb="3">
      <t>エン</t>
    </rPh>
    <phoneticPr fontId="5"/>
  </si>
  <si>
    <t>百万円/件数</t>
    <rPh sb="0" eb="3">
      <t>ヒャクマンエン</t>
    </rPh>
    <rPh sb="4" eb="6">
      <t>ケンスウ</t>
    </rPh>
    <phoneticPr fontId="5"/>
  </si>
  <si>
    <t>4/1</t>
    <phoneticPr fontId="5"/>
  </si>
  <si>
    <t>3/1</t>
    <phoneticPr fontId="5"/>
  </si>
  <si>
    <t>0/0</t>
    <phoneticPr fontId="5"/>
  </si>
  <si>
    <t>基本政策Ⅰ　金融システムの安定と金融仲介機能の発揮</t>
    <phoneticPr fontId="5"/>
  </si>
  <si>
    <t>施策Ⅰ－３　金融仲介機能の十分な発揮に向けた制度・環境整備と金融モニタリングの実施</t>
    <phoneticPr fontId="5"/>
  </si>
  <si>
    <t>金融機能強化法に基づき国の資本参加を受けた金融機関に対する適切なフォローアップの実施</t>
    <phoneticPr fontId="5"/>
  </si>
  <si>
    <t>金融機能強化法に基づき国の資本参加を受けた金融機関について、適切なフォローアップを実施し、計画の履行状況を半期毎に公表</t>
    <phoneticPr fontId="5"/>
  </si>
  <si>
    <t>30年度</t>
    <phoneticPr fontId="5"/>
  </si>
  <si>
    <t>国の資本参加を受けた金融機関に対して適切なフォローアップを実施することにより、金融機関の健全性確保に寄与する。</t>
    <phoneticPr fontId="5"/>
  </si>
  <si>
    <t>本事業を実施することにより、金融機関の担保・保証に過度に依存する融資姿勢からの脱却や、中小規模事業者等向け貸出金残高の増加につながるなど、金融機関による金融仲介機能の十分な発揮に寄与する。</t>
    <phoneticPr fontId="5"/>
  </si>
  <si>
    <t>無</t>
  </si>
  <si>
    <t>‐</t>
  </si>
  <si>
    <t>金融危機対応の円滑な実施のための経費</t>
    <phoneticPr fontId="5"/>
  </si>
  <si>
    <t>本事業にかかる経費は、執行実績等を踏まえ、必要性・効率性を考えつつ、要求内容の精査を行っていく。</t>
    <phoneticPr fontId="5"/>
  </si>
  <si>
    <t>2</t>
    <phoneticPr fontId="5"/>
  </si>
  <si>
    <t>2</t>
    <phoneticPr fontId="5"/>
  </si>
  <si>
    <t>2</t>
    <phoneticPr fontId="5"/>
  </si>
  <si>
    <t>0003</t>
    <phoneticPr fontId="5"/>
  </si>
  <si>
    <t>％</t>
    <phoneticPr fontId="5"/>
  </si>
  <si>
    <t>％</t>
    <phoneticPr fontId="5"/>
  </si>
  <si>
    <t>件</t>
    <rPh sb="0" eb="1">
      <t>ケン</t>
    </rPh>
    <phoneticPr fontId="5"/>
  </si>
  <si>
    <t>-</t>
    <phoneticPr fontId="5"/>
  </si>
  <si>
    <t>＜調査業務委託経費＞
予算執行額／委託件数　　　　　　　　　　　　　　　　　　　　　　　　　</t>
    <rPh sb="1" eb="3">
      <t>チョウサ</t>
    </rPh>
    <rPh sb="3" eb="5">
      <t>ギョウム</t>
    </rPh>
    <phoneticPr fontId="5"/>
  </si>
  <si>
    <t>14/1</t>
  </si>
  <si>
    <t>金融機関が担保・保証に依存する融資姿勢を改め、企業の事業性評価に基づく融資や本業支援等の促進</t>
    <rPh sb="0" eb="2">
      <t>キンユウ</t>
    </rPh>
    <rPh sb="2" eb="4">
      <t>キカン</t>
    </rPh>
    <rPh sb="5" eb="7">
      <t>タンポ</t>
    </rPh>
    <rPh sb="8" eb="10">
      <t>ホショウ</t>
    </rPh>
    <rPh sb="11" eb="13">
      <t>イゾン</t>
    </rPh>
    <rPh sb="15" eb="17">
      <t>ユウシ</t>
    </rPh>
    <rPh sb="17" eb="19">
      <t>シセイ</t>
    </rPh>
    <rPh sb="20" eb="21">
      <t>アラタ</t>
    </rPh>
    <rPh sb="23" eb="25">
      <t>キギョウ</t>
    </rPh>
    <rPh sb="26" eb="29">
      <t>ジギョウセイ</t>
    </rPh>
    <rPh sb="29" eb="31">
      <t>ヒョウカ</t>
    </rPh>
    <rPh sb="32" eb="33">
      <t>モト</t>
    </rPh>
    <rPh sb="35" eb="37">
      <t>ユウシ</t>
    </rPh>
    <rPh sb="38" eb="40">
      <t>ホンギョウ</t>
    </rPh>
    <rPh sb="40" eb="42">
      <t>シエン</t>
    </rPh>
    <rPh sb="42" eb="43">
      <t>トウ</t>
    </rPh>
    <rPh sb="44" eb="46">
      <t>ソクシン</t>
    </rPh>
    <phoneticPr fontId="5"/>
  </si>
  <si>
    <t>質の高い金融仲介機能の発揮</t>
    <rPh sb="0" eb="1">
      <t>シツ</t>
    </rPh>
    <rPh sb="2" eb="3">
      <t>タカ</t>
    </rPh>
    <rPh sb="4" eb="6">
      <t>キンユウ</t>
    </rPh>
    <rPh sb="6" eb="8">
      <t>チュウカイ</t>
    </rPh>
    <rPh sb="8" eb="10">
      <t>キノウ</t>
    </rPh>
    <rPh sb="11" eb="13">
      <t>ハッキ</t>
    </rPh>
    <phoneticPr fontId="5"/>
  </si>
  <si>
    <t>30年度</t>
    <phoneticPr fontId="5"/>
  </si>
  <si>
    <t>金融機関における金融仲介機能の発揮にかかる取組みについて、企業側の評価を含め実態把握を行うとともに積極的な取組みを促す。</t>
    <phoneticPr fontId="5"/>
  </si>
  <si>
    <t>○</t>
    <phoneticPr fontId="5"/>
  </si>
  <si>
    <t>A.株式会社帝国データバンク</t>
  </si>
  <si>
    <t>調査業務等に要する費用</t>
    <rPh sb="0" eb="2">
      <t>チョウサ</t>
    </rPh>
    <rPh sb="2" eb="5">
      <t>ギョウムトウ</t>
    </rPh>
    <rPh sb="6" eb="7">
      <t>ヨウ</t>
    </rPh>
    <rPh sb="9" eb="11">
      <t>ヒヨウ</t>
    </rPh>
    <phoneticPr fontId="5"/>
  </si>
  <si>
    <t>業務費</t>
    <rPh sb="0" eb="2">
      <t>ギョウム</t>
    </rPh>
    <rPh sb="2" eb="3">
      <t>ヒ</t>
    </rPh>
    <phoneticPr fontId="5"/>
  </si>
  <si>
    <t>※百万円未満</t>
    <rPh sb="1" eb="4">
      <t>ヒャクマンエン</t>
    </rPh>
    <rPh sb="4" eb="6">
      <t>ミマン</t>
    </rPh>
    <phoneticPr fontId="5"/>
  </si>
  <si>
    <t>B.個人</t>
    <rPh sb="2" eb="4">
      <t>コジン</t>
    </rPh>
    <phoneticPr fontId="5"/>
  </si>
  <si>
    <t>C.株式会社大和速記情報センター</t>
    <phoneticPr fontId="5"/>
  </si>
  <si>
    <t>株式会社帝国データバンク</t>
    <rPh sb="0" eb="2">
      <t>カブシキ</t>
    </rPh>
    <rPh sb="2" eb="4">
      <t>カイシャ</t>
    </rPh>
    <rPh sb="4" eb="6">
      <t>テイコク</t>
    </rPh>
    <phoneticPr fontId="5"/>
  </si>
  <si>
    <t>金融機関の取組みに対する企業の評価等を把握するためのアンケート調査</t>
    <rPh sb="0" eb="2">
      <t>キンユウ</t>
    </rPh>
    <rPh sb="2" eb="4">
      <t>キカン</t>
    </rPh>
    <rPh sb="5" eb="7">
      <t>トリク</t>
    </rPh>
    <rPh sb="9" eb="10">
      <t>タイ</t>
    </rPh>
    <rPh sb="12" eb="14">
      <t>キギョウ</t>
    </rPh>
    <rPh sb="15" eb="18">
      <t>ヒョウカトウ</t>
    </rPh>
    <rPh sb="19" eb="21">
      <t>ハアク</t>
    </rPh>
    <rPh sb="31" eb="33">
      <t>チョウサ</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</si>
  <si>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</si>
  <si>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</si>
  <si>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</si>
  <si>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</si>
  <si>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</si>
  <si>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</si>
  <si>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</si>
  <si>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会議出席手当（金融仲介の改善に向けた検討会議）</t>
    <rPh sb="0" eb="2">
      <t>カイギ</t>
    </rPh>
    <rPh sb="2" eb="4">
      <t>シュッセキ</t>
    </rPh>
    <rPh sb="4" eb="6">
      <t>テアテ</t>
    </rPh>
    <rPh sb="7" eb="9">
      <t>キンユウ</t>
    </rPh>
    <rPh sb="9" eb="11">
      <t>チュウカイ</t>
    </rPh>
    <rPh sb="12" eb="14">
      <t>カイゼン</t>
    </rPh>
    <rPh sb="15" eb="16">
      <t>ム</t>
    </rPh>
    <rPh sb="18" eb="20">
      <t>ケントウ</t>
    </rPh>
    <rPh sb="20" eb="22">
      <t>カイギ</t>
    </rPh>
    <phoneticPr fontId="5"/>
  </si>
  <si>
    <t>-</t>
    <phoneticPr fontId="5"/>
  </si>
  <si>
    <t>-</t>
    <phoneticPr fontId="5"/>
  </si>
  <si>
    <t>-</t>
    <phoneticPr fontId="5"/>
  </si>
  <si>
    <t>-</t>
    <phoneticPr fontId="5"/>
  </si>
  <si>
    <t>-</t>
    <phoneticPr fontId="5"/>
  </si>
  <si>
    <t>株式会社大和速記情報センター</t>
    <rPh sb="0" eb="2">
      <t>カブシキ</t>
    </rPh>
    <rPh sb="2" eb="4">
      <t>カイシャ</t>
    </rPh>
    <rPh sb="4" eb="6">
      <t>ダイワ</t>
    </rPh>
    <rPh sb="6" eb="8">
      <t>ソッキ</t>
    </rPh>
    <rPh sb="8" eb="10">
      <t>ジョウホウ</t>
    </rPh>
    <phoneticPr fontId="5"/>
  </si>
  <si>
    <t>速記業務</t>
    <rPh sb="0" eb="2">
      <t>ソッキ</t>
    </rPh>
    <rPh sb="2" eb="4">
      <t>ギョウム</t>
    </rPh>
    <phoneticPr fontId="5"/>
  </si>
  <si>
    <t>-</t>
    <phoneticPr fontId="5"/>
  </si>
  <si>
    <t>物品調達（飲み物）</t>
    <rPh sb="0" eb="2">
      <t>ブッピン</t>
    </rPh>
    <rPh sb="2" eb="4">
      <t>チョウタツ</t>
    </rPh>
    <rPh sb="5" eb="6">
      <t>ノ</t>
    </rPh>
    <rPh sb="7" eb="8">
      <t>モノ</t>
    </rPh>
    <phoneticPr fontId="5"/>
  </si>
  <si>
    <t>-</t>
    <phoneticPr fontId="5"/>
  </si>
  <si>
    <t>日本銀行「貸出金の担保内訳」</t>
    <phoneticPr fontId="5"/>
  </si>
  <si>
    <t>-</t>
    <phoneticPr fontId="5"/>
  </si>
  <si>
    <t>金融機関の業務の健全かつ適切な運営を確保すること。</t>
    <phoneticPr fontId="5"/>
  </si>
  <si>
    <t>14/1</t>
    <phoneticPr fontId="5"/>
  </si>
  <si>
    <t>個人G</t>
    <rPh sb="0" eb="2">
      <t>コジン</t>
    </rPh>
    <phoneticPr fontId="5"/>
  </si>
  <si>
    <t>-</t>
    <phoneticPr fontId="5"/>
  </si>
  <si>
    <t>-</t>
    <phoneticPr fontId="5"/>
  </si>
  <si>
    <t>-</t>
    <phoneticPr fontId="5"/>
  </si>
  <si>
    <t>-</t>
    <phoneticPr fontId="5"/>
  </si>
  <si>
    <t>16/1</t>
    <phoneticPr fontId="5"/>
  </si>
  <si>
    <t>平成30事務年度　変革期における金融サービスの向上にむけて～金融行政のこれまでの実践と今後の方針～（平成30事務年度）
「経済財政運営と改革の基本方針2018」（平成30年6月15日閣議決定）
「未来投資戦略2018」(平成30年6月15日閣議決定）</t>
    <rPh sb="9" eb="11">
      <t>ヘンカク</t>
    </rPh>
    <rPh sb="11" eb="12">
      <t>キ</t>
    </rPh>
    <rPh sb="16" eb="18">
      <t>キンユウ</t>
    </rPh>
    <rPh sb="23" eb="25">
      <t>コウジョウ</t>
    </rPh>
    <rPh sb="30" eb="32">
      <t>キンユウ</t>
    </rPh>
    <rPh sb="32" eb="34">
      <t>ギョウセイ</t>
    </rPh>
    <rPh sb="40" eb="42">
      <t>ジッセン</t>
    </rPh>
    <rPh sb="43" eb="45">
      <t>コンゴ</t>
    </rPh>
    <rPh sb="46" eb="48">
      <t>ホウシン</t>
    </rPh>
    <rPh sb="50" eb="52">
      <t>ヘイセイ</t>
    </rPh>
    <rPh sb="54" eb="56">
      <t>ジム</t>
    </rPh>
    <rPh sb="56" eb="58">
      <t>ネンド</t>
    </rPh>
    <rPh sb="91" eb="93">
      <t>カクギ</t>
    </rPh>
    <rPh sb="93" eb="95">
      <t>ケッテイ</t>
    </rPh>
    <rPh sb="98" eb="100">
      <t>ミライ</t>
    </rPh>
    <rPh sb="100" eb="102">
      <t>トウシ</t>
    </rPh>
    <rPh sb="102" eb="104">
      <t>センリャク</t>
    </rPh>
    <phoneticPr fontId="5"/>
  </si>
  <si>
    <t>＜FA業務委託経費＞
FA業務委託件数</t>
    <phoneticPr fontId="5"/>
  </si>
  <si>
    <t>15/1</t>
    <phoneticPr fontId="5"/>
  </si>
  <si>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</si>
  <si>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rPh sb="65" eb="68">
      <t>セイシツジョウ</t>
    </rPh>
    <phoneticPr fontId="5"/>
  </si>
  <si>
    <t>本事業は、金融機関の業務の健全かつ適切な運営の確保を目的とし、我が国における金融システム全般の機能強化を行うために必要であり、政策体系の中で優先度の高い事業と考えている。</t>
    <phoneticPr fontId="5"/>
  </si>
  <si>
    <t>○調査業務委託経費で調査した成果内容（金融機関による事業性評価に基づく融資やコンサルティング機能の発揮状況に対する企業側の評価等）については、その結果を公表しているほか、金融機関との深度ある対話において活用することにより、金融機関の取組みを一層促すなど、金融仲介機能の質の改善のために使用している。
○FA業務委託については、契約した外部専門家から提出された金融機関等が発行する優先株式等の商品性審査の評価書により、商品性が妥当かどうかを確認し、国の資本参加の適切性を担保している。</t>
    <rPh sb="101" eb="103">
      <t>カツヨウ</t>
    </rPh>
    <phoneticPr fontId="5"/>
  </si>
  <si>
    <t>国民全体の利益に資するものであり、負担関係は妥当と考えている。</t>
    <phoneticPr fontId="5"/>
  </si>
  <si>
    <t>D.株式会社志んや</t>
    <rPh sb="2" eb="6">
      <t>カブシキガイシャ</t>
    </rPh>
    <phoneticPr fontId="5"/>
  </si>
  <si>
    <t>株式会社志んや</t>
    <rPh sb="0" eb="4">
      <t>カブシキガイシャ</t>
    </rPh>
    <rPh sb="4" eb="5">
      <t>ココロザシ</t>
    </rPh>
    <phoneticPr fontId="5"/>
  </si>
  <si>
    <t>＜FA業務委託経費＞
予算執行額／委託件数　　　　</t>
    <phoneticPr fontId="5"/>
  </si>
  <si>
    <t>＜外部有識者会議開催経費＞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t>
    <rPh sb="1" eb="3">
      <t>ガイブ</t>
    </rPh>
    <rPh sb="3" eb="6">
      <t>ユウシキシャ</t>
    </rPh>
    <rPh sb="6" eb="8">
      <t>カイギ</t>
    </rPh>
    <rPh sb="8" eb="10">
      <t>カイサイ</t>
    </rPh>
    <rPh sb="10" eb="12">
      <t>ケイヒ</t>
    </rPh>
    <phoneticPr fontId="5"/>
  </si>
  <si>
    <t>調査業務委託経費・ＦＡ謝金業務委託経費ともに成果実績は目標を達成しており、成果が出ているものと考えている。</t>
    <rPh sb="0" eb="2">
      <t>チョウサ</t>
    </rPh>
    <rPh sb="2" eb="4">
      <t>ギョウム</t>
    </rPh>
    <rPh sb="4" eb="6">
      <t>イタク</t>
    </rPh>
    <rPh sb="6" eb="8">
      <t>ケイヒ</t>
    </rPh>
    <rPh sb="11" eb="13">
      <t>シャキン</t>
    </rPh>
    <rPh sb="13" eb="15">
      <t>ギョウム</t>
    </rPh>
    <rPh sb="15" eb="17">
      <t>イタク</t>
    </rPh>
    <rPh sb="17" eb="19">
      <t>ケイヒ</t>
    </rPh>
    <rPh sb="22" eb="24">
      <t>セイカ</t>
    </rPh>
    <rPh sb="24" eb="26">
      <t>ジッセキ</t>
    </rPh>
    <rPh sb="27" eb="29">
      <t>モクヒョウ</t>
    </rPh>
    <rPh sb="30" eb="32">
      <t>タッセイ</t>
    </rPh>
    <rPh sb="37" eb="39">
      <t>セイカ</t>
    </rPh>
    <rPh sb="40" eb="41">
      <t>デ</t>
    </rPh>
    <rPh sb="47" eb="48">
      <t>カンガ</t>
    </rPh>
    <phoneticPr fontId="5"/>
  </si>
  <si>
    <t>＜調査業務委託経費＞
調査業務委託件数</t>
    <phoneticPr fontId="5"/>
  </si>
  <si>
    <t>島崎　征夫
細田　均
日下　智晴</t>
    <rPh sb="0" eb="2">
      <t>シマザキ</t>
    </rPh>
    <rPh sb="3" eb="5">
      <t>マサオ</t>
    </rPh>
    <rPh sb="11" eb="13">
      <t>クサカ</t>
    </rPh>
    <rPh sb="14" eb="15">
      <t>トモ</t>
    </rPh>
    <rPh sb="15" eb="16">
      <t>ハル</t>
    </rPh>
    <phoneticPr fontId="5"/>
  </si>
  <si>
    <t>銀行第二課
銀行第二課
銀行第二課地域金融企画室</t>
    <rPh sb="0" eb="2">
      <t>ギンコウ</t>
    </rPh>
    <rPh sb="2" eb="5">
      <t>ダイニカ</t>
    </rPh>
    <rPh sb="12" eb="14">
      <t>ギンコウ</t>
    </rPh>
    <rPh sb="14" eb="17">
      <t>ダイニカ</t>
    </rPh>
    <rPh sb="17" eb="19">
      <t>チイキ</t>
    </rPh>
    <rPh sb="19" eb="21">
      <t>キンユウ</t>
    </rPh>
    <rPh sb="21" eb="24">
      <t>キカクシツ</t>
    </rPh>
    <phoneticPr fontId="5"/>
  </si>
  <si>
    <t>＜FA業務委託経費＞
国の資本参加を受けた金融機関の中小規模事業者等向け貸出金残高の増加率</t>
    <rPh sb="11" eb="12">
      <t>クニ</t>
    </rPh>
    <rPh sb="13" eb="15">
      <t>シホン</t>
    </rPh>
    <rPh sb="15" eb="17">
      <t>サンカ</t>
    </rPh>
    <rPh sb="18" eb="19">
      <t>ウ</t>
    </rPh>
    <rPh sb="21" eb="23">
      <t>キンユウ</t>
    </rPh>
    <rPh sb="23" eb="25">
      <t>キカン</t>
    </rPh>
    <phoneticPr fontId="5"/>
  </si>
  <si>
    <t>○調査業務委託経費については、一般競争入札において、複数の提案書を総合評価で審査しており、支出先の選定は妥当である。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45" eb="47">
      <t>シシュツ</t>
    </rPh>
    <rPh sb="47" eb="48">
      <t>サキ</t>
    </rPh>
    <rPh sb="49" eb="51">
      <t>センテイ</t>
    </rPh>
    <rPh sb="52" eb="54">
      <t>ダトウ</t>
    </rPh>
    <rPh sb="75" eb="78">
      <t>セイドジョウ</t>
    </rPh>
    <rPh sb="79" eb="81">
      <t>シュヒ</t>
    </rPh>
    <rPh sb="81" eb="83">
      <t>ギム</t>
    </rPh>
    <rPh sb="84" eb="86">
      <t>カンテン</t>
    </rPh>
    <rPh sb="98" eb="99">
      <t>エ</t>
    </rPh>
    <rPh sb="125" eb="127">
      <t>キョウソウ</t>
    </rPh>
    <rPh sb="128" eb="130">
      <t>カクホ</t>
    </rPh>
    <rPh sb="135" eb="137">
      <t>サクゲン</t>
    </rPh>
    <rPh sb="138" eb="139">
      <t>ツト</t>
    </rPh>
    <rPh sb="149" eb="151">
      <t>ネンド</t>
    </rPh>
    <rPh sb="157" eb="159">
      <t>キンユウ</t>
    </rPh>
    <rPh sb="159" eb="161">
      <t>キカン</t>
    </rPh>
    <rPh sb="163" eb="164">
      <t>クニ</t>
    </rPh>
    <rPh sb="165" eb="167">
      <t>シホン</t>
    </rPh>
    <rPh sb="167" eb="169">
      <t>サンカ</t>
    </rPh>
    <rPh sb="169" eb="171">
      <t>ヨウセイ</t>
    </rPh>
    <rPh sb="186" eb="188">
      <t>ギョウム</t>
    </rPh>
    <rPh sb="189" eb="191">
      <t>ジッシ</t>
    </rPh>
    <phoneticPr fontId="5"/>
  </si>
  <si>
    <t>○調査業務委託経費については、一般競争入札において、複数の提案書を総合評価で審査しており、競争性を確保していることから、単位当たりコスト等の水準は妥当と考えている。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45" eb="48">
      <t>キョウソウセイ</t>
    </rPh>
    <rPh sb="49" eb="51">
      <t>カクホ</t>
    </rPh>
    <rPh sb="76" eb="77">
      <t>カンガ</t>
    </rPh>
    <rPh sb="187" eb="188">
      <t>クニ</t>
    </rPh>
    <rPh sb="189" eb="191">
      <t>シホン</t>
    </rPh>
    <rPh sb="191" eb="193">
      <t>サンカ</t>
    </rPh>
    <phoneticPr fontId="5"/>
  </si>
  <si>
    <t>○調査業務委託経費については、金融機関による事業性評価に基づく融資・コンサルティング機能の発揮に係る取組みについて、企業側から直接認識・評価を聞く委託調査のみに使用されており、真に必要なものに限定されている。
○FA業務委託経費については、金融機関等より国の資本参加要請があったもののみを対象としており、真に必要なものに限定されている。</t>
    <rPh sb="128" eb="129">
      <t>クニ</t>
    </rPh>
    <rPh sb="130" eb="132">
      <t>シホン</t>
    </rPh>
    <rPh sb="132" eb="134">
      <t>サンカ</t>
    </rPh>
    <phoneticPr fontId="5"/>
  </si>
  <si>
    <t>FA業務委託経費に係る不用率が大きい理由は、金融機関より国の資本参加要請がなされなかったことによるものである。</t>
    <rPh sb="28" eb="29">
      <t>クニ</t>
    </rPh>
    <rPh sb="30" eb="32">
      <t>シホン</t>
    </rPh>
    <rPh sb="32" eb="34">
      <t>サンカ</t>
    </rPh>
    <rPh sb="34" eb="36">
      <t>ヨウセイ</t>
    </rPh>
    <phoneticPr fontId="5"/>
  </si>
  <si>
    <t>○調査業務委託経費については、一般競争入札において、複数の提案書を総合評価で審査しており、コスト削減に努めている。
○FA業務委託経費については、制度上、守秘義務の観点から随意契約によらざるを得ないものの、複数業者から見積書を徴取することにより、競争の確保やコストの削減に努めている。なお、30年度については、金融機関より国の資本参加要請がなされなかったことから、FA業務は実施していない。</t>
    <rPh sb="162" eb="163">
      <t>クニ</t>
    </rPh>
    <rPh sb="164" eb="166">
      <t>シホン</t>
    </rPh>
    <rPh sb="166" eb="168">
      <t>サンカ</t>
    </rPh>
    <phoneticPr fontId="5"/>
  </si>
  <si>
    <t>「金融危機対応の円滑な実施のための経費」に係る事業は預金保険法に基づく資本増強に係るFA業務であり、本事業は金融機能強化法に基づく国の資本参加に係るFA業務である。</t>
    <rPh sb="65" eb="66">
      <t>クニ</t>
    </rPh>
    <rPh sb="67" eb="69">
      <t>シホン</t>
    </rPh>
    <rPh sb="69" eb="71">
      <t>サンカ</t>
    </rPh>
    <phoneticPr fontId="5"/>
  </si>
  <si>
    <t>調査業務委託経費については、当初の見込みどおり調査委託を実施していることから、見込みに見合ったものである。なお、ＦＡ業務委託経費については、金融機関より国の資本参加要請がなされなかったものである。</t>
    <rPh sb="58" eb="60">
      <t>ギョウム</t>
    </rPh>
    <rPh sb="60" eb="62">
      <t>イタク</t>
    </rPh>
    <rPh sb="62" eb="64">
      <t>ケイヒ</t>
    </rPh>
    <rPh sb="70" eb="72">
      <t>キンユウ</t>
    </rPh>
    <rPh sb="72" eb="74">
      <t>キカン</t>
    </rPh>
    <rPh sb="76" eb="77">
      <t>クニ</t>
    </rPh>
    <rPh sb="78" eb="80">
      <t>シホン</t>
    </rPh>
    <rPh sb="80" eb="82">
      <t>サンカ</t>
    </rPh>
    <rPh sb="82" eb="84">
      <t>ヨウセイ</t>
    </rPh>
    <phoneticPr fontId="5"/>
  </si>
  <si>
    <t xml:space="preserve">  企業アンケート調査の結果については、金融機関との深度ある対話において活用することにより、金融機関の取組みを一層促すなど、地域金融機関における金融仲介機能の質の向上に向けた取組みに活用しているほか、国が資本参加した金融機関については、中小規模事業者等向け貸出金残高が増加しているなど、活用状況・成果とも十分なものと考えられる。また、一般競争入札等を活用することにより、競争性の確保やコスト削減に努めており、本事業の予算は適切に執行されているものと考える。</t>
    <rPh sb="62" eb="64">
      <t>チイキ</t>
    </rPh>
    <rPh sb="64" eb="66">
      <t>キンユウ</t>
    </rPh>
    <rPh sb="66" eb="68">
      <t>キカン</t>
    </rPh>
    <rPh sb="87" eb="89">
      <t>トリク</t>
    </rPh>
    <rPh sb="100" eb="101">
      <t>クニ</t>
    </rPh>
    <rPh sb="102" eb="104">
      <t>シホン</t>
    </rPh>
    <rPh sb="104" eb="106">
      <t>サンカ</t>
    </rPh>
    <rPh sb="108" eb="110">
      <t>キンユウ</t>
    </rPh>
    <rPh sb="110" eb="112">
      <t>キカン</t>
    </rPh>
    <rPh sb="143" eb="145">
      <t>カツヨウ</t>
    </rPh>
    <rPh sb="145" eb="147">
      <t>ジョウキョウ</t>
    </rPh>
    <rPh sb="148" eb="150">
      <t>セイカ</t>
    </rPh>
    <rPh sb="152" eb="154">
      <t>ジュウブン</t>
    </rPh>
    <rPh sb="158" eb="159">
      <t>カンガ</t>
    </rPh>
    <rPh sb="167" eb="169">
      <t>イッパン</t>
    </rPh>
    <rPh sb="169" eb="171">
      <t>キョウソウ</t>
    </rPh>
    <rPh sb="171" eb="174">
      <t>ニュウサツトウ</t>
    </rPh>
    <rPh sb="175" eb="177">
      <t>カツヨウ</t>
    </rPh>
    <rPh sb="185" eb="188">
      <t>キョウソウセイ</t>
    </rPh>
    <rPh sb="189" eb="191">
      <t>カクホ</t>
    </rPh>
    <rPh sb="195" eb="197">
      <t>サクゲン</t>
    </rPh>
    <rPh sb="198" eb="199">
      <t>ツト</t>
    </rPh>
    <phoneticPr fontId="5"/>
  </si>
  <si>
    <t>＜外部有識者会議開催経費＞
＜FA業務委託経費＞
国内銀行の総貸出残高に占める信用貸出残高比率の増加</t>
    <phoneticPr fontId="5"/>
  </si>
  <si>
    <t>国内銀行の総貸出残高に占める信用貸出残高比率の増加</t>
    <phoneticPr fontId="5"/>
  </si>
  <si>
    <t>中小規模事業者等向け貸出金残高の増加率</t>
    <phoneticPr fontId="5"/>
  </si>
  <si>
    <t>○金融機関の金融仲介にかかる取組状況を把握する、金融機関を利用する企業に対するアンケート調査は、企業が所在する地域などによって回答の傾向が異なる可能性があるため、そのような観点で更に深度ある分析を行ってはどうか。
○また、アンケート調査は、経年的な変化を見ていくことが重要であることから、質問項目をある程度固定して継続実施してはどうか。</t>
    <phoneticPr fontId="5"/>
  </si>
  <si>
    <t>外部有識者の所見も踏まえ、アンケート調査の更なる改善の検討や一部の質問項目の固定を引き続き行うこと。</t>
    <phoneticPr fontId="5"/>
  </si>
  <si>
    <t>○外部有識者会議開催経費については、効率的な予算執行の観点から、今後コスト削減に努めていくこととしているが、32年度に当該会議の有識者の増加が見込まれること等から、前年度から微増となる予算要求を行っていく。
○調査業務委託経費については、効率的な予算執行の観点から、今後コスト削減に努めていくこととし、32年度においては、前年同規模の予算要求を行っていく。また、外部有識者・行政事業レビュー推進チームの所見を踏まえ、企業アンケート調査の更なる改善検討と取引金融機関に関する一部の質問項目の固定等を継続して行っていく。
○FA業務委託経費については、金融仲介機能の強化のために重要であることから、32年度においては、前年同規模の予算要求を行っていく。</t>
    <rPh sb="226" eb="228">
      <t>トリヒキ</t>
    </rPh>
    <rPh sb="228" eb="230">
      <t>キンユウ</t>
    </rPh>
    <rPh sb="230" eb="232">
      <t>キカン</t>
    </rPh>
    <rPh sb="233" eb="234">
      <t>カン</t>
    </rPh>
    <phoneticPr fontId="5"/>
  </si>
  <si>
    <t>金融機能強化法に基づき国の資本参加を受けた金融機関における経営強化計画の履行状況について、適切にフォローアップを実施し、半期毎にその内容を公表しました（30 年９月、31 年３月）。
金融機能強化法に基づき国の資本参加を受けた金融機関のうち、計画の実施期間が終了した８の金融機関が作成した新しい経営強化計画を公表しました（30 年９月）。</t>
    <rPh sb="11" eb="12">
      <t>クニ</t>
    </rPh>
    <rPh sb="18" eb="19">
      <t>ウ</t>
    </rPh>
    <rPh sb="103" eb="104">
      <t>クニ</t>
    </rPh>
    <rPh sb="110" eb="111">
      <t>ウ</t>
    </rPh>
    <phoneticPr fontId="5"/>
  </si>
  <si>
    <t>地域生産性向上支援チームと各財務局が密接に連携しつつ、把握した地域経済・企業の実態や、企業アンケート調査の結果、「金融仲介機能のベンチマーク」等の客観的な指標を活用し、金融機関との間で深度ある対話を行い、顧客企業のニーズを踏まえた取組を促しました。</t>
    <phoneticPr fontId="5"/>
  </si>
  <si>
    <t xml:space="preserve">○企業アンケート調査等経費の要求増
（諸謝金＋1.6百万円）
○外部有識者会議開催経費の要求増
（委員手当＋0.2百万円
</t>
    <rPh sb="45" eb="47">
      <t>ヨウキュウ</t>
    </rPh>
    <rPh sb="50" eb="52">
      <t>イイン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</si>
</sst>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revisionHeaders" Target="revisions/revisionHeaders.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59831</xdr:colOff>
      <xdr:row>742</xdr:row>
      <xdr:rowOff>107456</xdr:rowOff>
    </xdr:from>
    <xdr:to>
      <xdr:col>37</xdr:col>
      <xdr:colOff>147076</xdr:colOff>
      <xdr:row>744</xdr:row>
      <xdr:rowOff>284349</xdr:rowOff>
    </xdr:to>
    <xdr:sp macro="" textlink="">
      <xdr:nvSpPr>
        <xdr:cNvPr id="3" name="Text Box 24"/>
        <xdr:cNvSpPr txBox="1">
          <a:spLocks noChangeArrowheads="1"/>
        </xdr:cNvSpPr>
      </xdr:nvSpPr>
      <xdr:spPr bwMode="auto">
        <a:xfrm>
          <a:off x="3869831" y="54447581"/>
          <a:ext cx="3325745" cy="89126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200" b="0" i="0" u="none" strike="noStrike" baseline="0">
              <a:solidFill>
                <a:srgbClr val="000000"/>
              </a:solidFill>
              <a:latin typeface="ＭＳ Ｐゴシック"/>
              <a:ea typeface="ＭＳ Ｐゴシック"/>
            </a:rPr>
            <a:t>金融機関の業務の健全かつ適切な運営を確保する。</a:t>
          </a:r>
          <a:endParaRPr lang="en-US" altLang="ja-JP" sz="1200" b="0" i="0" u="none" strike="noStrike" baseline="0">
            <a:solidFill>
              <a:srgbClr val="000000"/>
            </a:solidFill>
            <a:latin typeface="ＭＳ Ｐゴシック"/>
            <a:ea typeface="ＭＳ Ｐゴシック"/>
          </a:endParaRPr>
        </a:p>
        <a:p>
          <a:pPr algn="l" rtl="0">
            <a:lnSpc>
              <a:spcPts val="11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twoCellAnchor>
    <xdr:from>
      <xdr:col>24</xdr:col>
      <xdr:colOff>115060</xdr:colOff>
      <xdr:row>740</xdr:row>
      <xdr:rowOff>46225</xdr:rowOff>
    </xdr:from>
    <xdr:to>
      <xdr:col>32</xdr:col>
      <xdr:colOff>107056</xdr:colOff>
      <xdr:row>742</xdr:row>
      <xdr:rowOff>46626</xdr:rowOff>
    </xdr:to>
    <xdr:sp macro="" textlink="">
      <xdr:nvSpPr>
        <xdr:cNvPr id="4" name="Text Box 23"/>
        <xdr:cNvSpPr txBox="1">
          <a:spLocks noChangeArrowheads="1"/>
        </xdr:cNvSpPr>
      </xdr:nvSpPr>
      <xdr:spPr bwMode="auto">
        <a:xfrm>
          <a:off x="4687060" y="53671975"/>
          <a:ext cx="1515996" cy="71477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ct val="100000"/>
            </a:lnSpc>
            <a:defRPr sz="1000"/>
          </a:pPr>
          <a:r>
            <a:rPr lang="ja-JP" altLang="en-US" sz="1200" b="0" i="0" u="none" strike="noStrike" baseline="0">
              <a:solidFill>
                <a:sysClr val="windowText" lastClr="000000"/>
              </a:solidFill>
              <a:latin typeface="ＭＳ Ｐゴシック"/>
              <a:ea typeface="ＭＳ Ｐゴシック"/>
            </a:rPr>
            <a:t>金融庁</a:t>
          </a:r>
        </a:p>
        <a:p>
          <a:pPr algn="ctr" rtl="0">
            <a:lnSpc>
              <a:spcPct val="100000"/>
            </a:lnSpc>
            <a:defRPr sz="1000"/>
          </a:pPr>
          <a:r>
            <a:rPr lang="en-US" altLang="ja-JP" sz="1200" b="0" i="0" u="none" strike="noStrike" baseline="0">
              <a:solidFill>
                <a:sysClr val="windowText" lastClr="000000"/>
              </a:solidFill>
              <a:latin typeface="ＭＳ Ｐゴシック"/>
              <a:ea typeface="ＭＳ Ｐゴシック"/>
            </a:rPr>
            <a:t>14.9</a:t>
          </a:r>
          <a:r>
            <a:rPr lang="ja-JP" altLang="en-US" sz="1200" b="0" i="0" u="none" strike="noStrike" baseline="0">
              <a:solidFill>
                <a:sysClr val="windowText" lastClr="000000"/>
              </a:solidFill>
              <a:latin typeface="ＭＳ Ｐゴシック"/>
              <a:ea typeface="ＭＳ Ｐゴシック"/>
            </a:rPr>
            <a:t>百万円</a:t>
          </a:r>
          <a:endParaRPr lang="ja-JP" altLang="en-US" sz="1050">
            <a:solidFill>
              <a:sysClr val="windowText" lastClr="000000"/>
            </a:solidFill>
          </a:endParaRPr>
        </a:p>
      </xdr:txBody>
    </xdr:sp>
    <xdr:clientData/>
  </xdr:twoCellAnchor>
  <xdr:twoCellAnchor>
    <xdr:from>
      <xdr:col>18</xdr:col>
      <xdr:colOff>180695</xdr:colOff>
      <xdr:row>742</xdr:row>
      <xdr:rowOff>194703</xdr:rowOff>
    </xdr:from>
    <xdr:to>
      <xdr:col>38</xdr:col>
      <xdr:colOff>113459</xdr:colOff>
      <xdr:row>744</xdr:row>
      <xdr:rowOff>37420</xdr:rowOff>
    </xdr:to>
    <xdr:sp macro="" textlink="">
      <xdr:nvSpPr>
        <xdr:cNvPr id="5" name="AutoShape 25"/>
        <xdr:cNvSpPr>
          <a:spLocks noChangeArrowheads="1"/>
        </xdr:cNvSpPr>
      </xdr:nvSpPr>
      <xdr:spPr bwMode="auto">
        <a:xfrm>
          <a:off x="3609695" y="54534828"/>
          <a:ext cx="3742764" cy="5570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19</xdr:col>
      <xdr:colOff>46225</xdr:colOff>
      <xdr:row>757</xdr:row>
      <xdr:rowOff>358588</xdr:rowOff>
    </xdr:from>
    <xdr:to>
      <xdr:col>39</xdr:col>
      <xdr:colOff>115956</xdr:colOff>
      <xdr:row>758</xdr:row>
      <xdr:rowOff>35019</xdr:rowOff>
    </xdr:to>
    <xdr:sp macro="" textlink="">
      <xdr:nvSpPr>
        <xdr:cNvPr id="6" name="Text Box 51"/>
        <xdr:cNvSpPr txBox="1">
          <a:spLocks noChangeArrowheads="1"/>
        </xdr:cNvSpPr>
      </xdr:nvSpPr>
      <xdr:spPr bwMode="auto">
        <a:xfrm>
          <a:off x="3823095" y="60987284"/>
          <a:ext cx="4045383" cy="3473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《金融機能強化法に基づく資本増強の審査に係る委託》</a:t>
          </a:r>
          <a:endParaRPr lang="ja-JP" altLang="en-US" sz="1050"/>
        </a:p>
      </xdr:txBody>
    </xdr:sp>
    <xdr:clientData/>
  </xdr:twoCellAnchor>
  <xdr:twoCellAnchor>
    <xdr:from>
      <xdr:col>21</xdr:col>
      <xdr:colOff>91047</xdr:colOff>
      <xdr:row>744</xdr:row>
      <xdr:rowOff>258737</xdr:rowOff>
    </xdr:from>
    <xdr:to>
      <xdr:col>21</xdr:col>
      <xdr:colOff>91047</xdr:colOff>
      <xdr:row>746</xdr:row>
      <xdr:rowOff>287152</xdr:rowOff>
    </xdr:to>
    <xdr:cxnSp macro="">
      <xdr:nvCxnSpPr>
        <xdr:cNvPr id="11" name="直線矢印コネクタ 10"/>
        <xdr:cNvCxnSpPr/>
      </xdr:nvCxnSpPr>
      <xdr:spPr>
        <a:xfrm>
          <a:off x="4091547" y="55313237"/>
          <a:ext cx="0" cy="74279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124665</xdr:colOff>
      <xdr:row>748</xdr:row>
      <xdr:rowOff>84045</xdr:rowOff>
    </xdr:from>
    <xdr:to>
      <xdr:col>40</xdr:col>
      <xdr:colOff>102253</xdr:colOff>
      <xdr:row>748</xdr:row>
      <xdr:rowOff>106457</xdr:rowOff>
    </xdr:to>
    <xdr:cxnSp macro="">
      <xdr:nvCxnSpPr>
        <xdr:cNvPr id="12" name="直線コネクタ 11"/>
        <xdr:cNvCxnSpPr/>
      </xdr:nvCxnSpPr>
      <xdr:spPr>
        <a:xfrm>
          <a:off x="2220165" y="56567295"/>
          <a:ext cx="5502088" cy="224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147077</xdr:colOff>
      <xdr:row>748</xdr:row>
      <xdr:rowOff>318528</xdr:rowOff>
    </xdr:from>
    <xdr:to>
      <xdr:col>20</xdr:col>
      <xdr:colOff>179013</xdr:colOff>
      <xdr:row>750</xdr:row>
      <xdr:rowOff>229279</xdr:rowOff>
    </xdr:to>
    <xdr:sp macro="" textlink="">
      <xdr:nvSpPr>
        <xdr:cNvPr id="13" name="テキスト ボックス 12"/>
        <xdr:cNvSpPr txBox="1"/>
      </xdr:nvSpPr>
      <xdr:spPr>
        <a:xfrm>
          <a:off x="909077" y="56801778"/>
          <a:ext cx="3079936" cy="6251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15</xdr:col>
      <xdr:colOff>113460</xdr:colOff>
      <xdr:row>748</xdr:row>
      <xdr:rowOff>314607</xdr:rowOff>
    </xdr:from>
    <xdr:to>
      <xdr:col>27</xdr:col>
      <xdr:colOff>154201</xdr:colOff>
      <xdr:row>750</xdr:row>
      <xdr:rowOff>231522</xdr:rowOff>
    </xdr:to>
    <xdr:sp macro="" textlink="">
      <xdr:nvSpPr>
        <xdr:cNvPr id="14" name="テキスト ボックス 13"/>
        <xdr:cNvSpPr txBox="1"/>
      </xdr:nvSpPr>
      <xdr:spPr>
        <a:xfrm>
          <a:off x="2970960" y="56797857"/>
          <a:ext cx="2326741" cy="63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直接実施</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23</xdr:col>
      <xdr:colOff>94970</xdr:colOff>
      <xdr:row>748</xdr:row>
      <xdr:rowOff>305082</xdr:rowOff>
    </xdr:from>
    <xdr:to>
      <xdr:col>39</xdr:col>
      <xdr:colOff>117382</xdr:colOff>
      <xdr:row>750</xdr:row>
      <xdr:rowOff>221997</xdr:rowOff>
    </xdr:to>
    <xdr:sp macro="" textlink="">
      <xdr:nvSpPr>
        <xdr:cNvPr id="15" name="テキスト ボックス 14"/>
        <xdr:cNvSpPr txBox="1"/>
      </xdr:nvSpPr>
      <xdr:spPr>
        <a:xfrm>
          <a:off x="4476470" y="56788332"/>
          <a:ext cx="3070412" cy="63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一般競争契約（最低価格）等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35</xdr:col>
      <xdr:colOff>44545</xdr:colOff>
      <xdr:row>748</xdr:row>
      <xdr:rowOff>295557</xdr:rowOff>
    </xdr:from>
    <xdr:to>
      <xdr:col>47</xdr:col>
      <xdr:colOff>85286</xdr:colOff>
      <xdr:row>750</xdr:row>
      <xdr:rowOff>212472</xdr:rowOff>
    </xdr:to>
    <xdr:sp macro="" textlink="">
      <xdr:nvSpPr>
        <xdr:cNvPr id="16" name="テキスト ボックス 15"/>
        <xdr:cNvSpPr txBox="1"/>
      </xdr:nvSpPr>
      <xdr:spPr>
        <a:xfrm>
          <a:off x="6712045" y="56778807"/>
          <a:ext cx="2326741" cy="6312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8</xdr:col>
      <xdr:colOff>159965</xdr:colOff>
      <xdr:row>750</xdr:row>
      <xdr:rowOff>87967</xdr:rowOff>
    </xdr:from>
    <xdr:to>
      <xdr:col>16</xdr:col>
      <xdr:colOff>70318</xdr:colOff>
      <xdr:row>752</xdr:row>
      <xdr:rowOff>334936</xdr:rowOff>
    </xdr:to>
    <xdr:sp macro="" textlink="">
      <xdr:nvSpPr>
        <xdr:cNvPr id="17" name="テキスト ボックス 16"/>
        <xdr:cNvSpPr txBox="1"/>
      </xdr:nvSpPr>
      <xdr:spPr>
        <a:xfrm>
          <a:off x="1683965" y="57285592"/>
          <a:ext cx="1434353" cy="9613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a:t>
          </a:r>
          <a:r>
            <a:rPr kumimoji="1" lang="ja-JP" altLang="en-US" sz="1200">
              <a:latin typeface="ＭＳ ゴシック" panose="020B0609070205080204" pitchFamily="49" charset="-128"/>
              <a:ea typeface="ＭＳ ゴシック" panose="020B0609070205080204" pitchFamily="49" charset="-128"/>
            </a:rPr>
            <a:t>株式会社帝国データバンク</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14.2</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18</xdr:col>
      <xdr:colOff>27175</xdr:colOff>
      <xdr:row>750</xdr:row>
      <xdr:rowOff>97491</xdr:rowOff>
    </xdr:from>
    <xdr:to>
      <xdr:col>25</xdr:col>
      <xdr:colOff>139234</xdr:colOff>
      <xdr:row>752</xdr:row>
      <xdr:rowOff>344460</xdr:rowOff>
    </xdr:to>
    <xdr:sp macro="" textlink="">
      <xdr:nvSpPr>
        <xdr:cNvPr id="18" name="テキスト ボックス 17"/>
        <xdr:cNvSpPr txBox="1"/>
      </xdr:nvSpPr>
      <xdr:spPr>
        <a:xfrm>
          <a:off x="3456175" y="57295116"/>
          <a:ext cx="1445559" cy="9613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B.</a:t>
          </a:r>
          <a:r>
            <a:rPr kumimoji="1" lang="ja-JP" altLang="en-US" sz="1200">
              <a:latin typeface="ＭＳ ゴシック" panose="020B0609070205080204" pitchFamily="49" charset="-128"/>
              <a:ea typeface="ＭＳ ゴシック" panose="020B0609070205080204" pitchFamily="49" charset="-128"/>
            </a:rPr>
            <a:t>個人</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7</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0.5</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27</xdr:col>
      <xdr:colOff>120183</xdr:colOff>
      <xdr:row>750</xdr:row>
      <xdr:rowOff>76949</xdr:rowOff>
    </xdr:from>
    <xdr:to>
      <xdr:col>35</xdr:col>
      <xdr:colOff>30536</xdr:colOff>
      <xdr:row>753</xdr:row>
      <xdr:rowOff>95251</xdr:rowOff>
    </xdr:to>
    <xdr:sp macro="" textlink="">
      <xdr:nvSpPr>
        <xdr:cNvPr id="19" name="テキスト ボックス 18"/>
        <xdr:cNvSpPr txBox="1"/>
      </xdr:nvSpPr>
      <xdr:spPr>
        <a:xfrm>
          <a:off x="5549433" y="59227199"/>
          <a:ext cx="1519020" cy="106605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C.</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株式会社大和速記情報センター</a:t>
          </a:r>
        </a:p>
        <a:p>
          <a:pPr marL="0" indent="0" algn="ct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先　</a:t>
          </a:r>
          <a:r>
            <a:rPr kumimoji="1" lang="en-US" altLang="ja-JP" sz="1200">
              <a:solidFill>
                <a:schemeClr val="dk1"/>
              </a:solidFill>
              <a:latin typeface="ＭＳ ゴシック" panose="020B0609070205080204" pitchFamily="49" charset="-128"/>
              <a:ea typeface="ＭＳ ゴシック" panose="020B0609070205080204" pitchFamily="49" charset="-128"/>
              <a:cs typeface="+mn-cs"/>
            </a:rPr>
            <a:t>0.2</a:t>
          </a:r>
          <a:r>
            <a:rPr kumimoji="1" lang="ja-JP" altLang="ja-JP" sz="1200">
              <a:solidFill>
                <a:schemeClr val="dk1"/>
              </a:solidFill>
              <a:latin typeface="ＭＳ ゴシック" panose="020B0609070205080204" pitchFamily="49" charset="-128"/>
              <a:ea typeface="ＭＳ ゴシック" panose="020B0609070205080204" pitchFamily="49" charset="-128"/>
              <a:cs typeface="+mn-cs"/>
            </a:rPr>
            <a:t>百万円</a:t>
          </a:r>
        </a:p>
      </xdr:txBody>
    </xdr:sp>
    <xdr:clientData/>
  </xdr:twoCellAnchor>
  <xdr:twoCellAnchor>
    <xdr:from>
      <xdr:col>37</xdr:col>
      <xdr:colOff>48465</xdr:colOff>
      <xdr:row>750</xdr:row>
      <xdr:rowOff>108697</xdr:rowOff>
    </xdr:from>
    <xdr:to>
      <xdr:col>44</xdr:col>
      <xdr:colOff>160524</xdr:colOff>
      <xdr:row>752</xdr:row>
      <xdr:rowOff>355666</xdr:rowOff>
    </xdr:to>
    <xdr:sp macro="" textlink="">
      <xdr:nvSpPr>
        <xdr:cNvPr id="20" name="テキスト ボックス 19"/>
        <xdr:cNvSpPr txBox="1"/>
      </xdr:nvSpPr>
      <xdr:spPr>
        <a:xfrm>
          <a:off x="7096965" y="57306322"/>
          <a:ext cx="1445559" cy="96134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D.</a:t>
          </a:r>
          <a:r>
            <a:rPr kumimoji="1" lang="ja-JP" altLang="en-US" sz="1200">
              <a:latin typeface="ＭＳ ゴシック" panose="020B0609070205080204" pitchFamily="49" charset="-128"/>
              <a:ea typeface="ＭＳ ゴシック" panose="020B0609070205080204" pitchFamily="49" charset="-128"/>
            </a:rPr>
            <a:t>株式会社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志んや</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1</a:t>
          </a:r>
          <a:r>
            <a:rPr kumimoji="1" lang="ja-JP" altLang="en-US" sz="1200">
              <a:latin typeface="ＭＳ ゴシック" panose="020B0609070205080204" pitchFamily="49" charset="-128"/>
              <a:ea typeface="ＭＳ ゴシック" panose="020B0609070205080204" pitchFamily="49" charset="-128"/>
            </a:rPr>
            <a:t>先　</a:t>
          </a:r>
          <a:r>
            <a:rPr kumimoji="1" lang="en-US" altLang="ja-JP" sz="1200">
              <a:latin typeface="ＭＳ ゴシック" panose="020B0609070205080204" pitchFamily="49" charset="-128"/>
              <a:ea typeface="ＭＳ ゴシック" panose="020B0609070205080204" pitchFamily="49" charset="-128"/>
            </a:rPr>
            <a:t>0.0</a:t>
          </a:r>
          <a:r>
            <a:rPr kumimoji="1" lang="ja-JP" altLang="en-US" sz="1200">
              <a:latin typeface="ＭＳ ゴシック" panose="020B0609070205080204" pitchFamily="49" charset="-128"/>
              <a:ea typeface="ＭＳ ゴシック" panose="020B0609070205080204" pitchFamily="49" charset="-128"/>
            </a:rPr>
            <a:t>百万円</a:t>
          </a:r>
        </a:p>
      </xdr:txBody>
    </xdr:sp>
    <xdr:clientData/>
  </xdr:twoCellAnchor>
  <xdr:twoCellAnchor>
    <xdr:from>
      <xdr:col>8</xdr:col>
      <xdr:colOff>89927</xdr:colOff>
      <xdr:row>752</xdr:row>
      <xdr:rowOff>233985</xdr:rowOff>
    </xdr:from>
    <xdr:to>
      <xdr:col>16</xdr:col>
      <xdr:colOff>102904</xdr:colOff>
      <xdr:row>756</xdr:row>
      <xdr:rowOff>610719</xdr:rowOff>
    </xdr:to>
    <xdr:grpSp>
      <xdr:nvGrpSpPr>
        <xdr:cNvPr id="21" name="グループ化 20"/>
        <xdr:cNvGrpSpPr/>
      </xdr:nvGrpSpPr>
      <xdr:grpSpPr>
        <a:xfrm>
          <a:off x="1584045" y="51937926"/>
          <a:ext cx="1507094" cy="1803617"/>
          <a:chOff x="1422618" y="238264833"/>
          <a:chExt cx="1712349" cy="1605073"/>
        </a:xfrm>
      </xdr:grpSpPr>
      <xdr:sp macro="" textlink="">
        <xdr:nvSpPr>
          <xdr:cNvPr id="22" name="大かっこ 21"/>
          <xdr:cNvSpPr/>
        </xdr:nvSpPr>
        <xdr:spPr>
          <a:xfrm>
            <a:off x="1422618" y="238410929"/>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1497236" y="238264833"/>
            <a:ext cx="1600201" cy="16050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地域金融機関の取組みに対する企業の評価等を把握することを目的としたアンケート調査の委託費用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17</xdr:col>
      <xdr:colOff>160526</xdr:colOff>
      <xdr:row>753</xdr:row>
      <xdr:rowOff>128027</xdr:rowOff>
    </xdr:from>
    <xdr:to>
      <xdr:col>25</xdr:col>
      <xdr:colOff>173503</xdr:colOff>
      <xdr:row>756</xdr:row>
      <xdr:rowOff>449355</xdr:rowOff>
    </xdr:to>
    <xdr:grpSp>
      <xdr:nvGrpSpPr>
        <xdr:cNvPr id="24" name="グループ化 23"/>
        <xdr:cNvGrpSpPr/>
      </xdr:nvGrpSpPr>
      <xdr:grpSpPr>
        <a:xfrm>
          <a:off x="3335526" y="52183086"/>
          <a:ext cx="1507095" cy="1397093"/>
          <a:chOff x="4391025" y="241334925"/>
          <a:chExt cx="1712349" cy="1358713"/>
        </a:xfrm>
      </xdr:grpSpPr>
      <xdr:sp macro="" textlink="">
        <xdr:nvSpPr>
          <xdr:cNvPr id="25" name="大かっこ 24"/>
          <xdr:cNvSpPr/>
        </xdr:nvSpPr>
        <xdr:spPr>
          <a:xfrm>
            <a:off x="439102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テキスト ボックス 25"/>
          <xdr:cNvSpPr txBox="1"/>
        </xdr:nvSpPr>
        <xdr:spPr>
          <a:xfrm>
            <a:off x="4486275" y="241449225"/>
            <a:ext cx="1600201" cy="12319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外部有識者により構成される会議の出席手当</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27</xdr:col>
      <xdr:colOff>98331</xdr:colOff>
      <xdr:row>753</xdr:row>
      <xdr:rowOff>192147</xdr:rowOff>
    </xdr:from>
    <xdr:to>
      <xdr:col>35</xdr:col>
      <xdr:colOff>109627</xdr:colOff>
      <xdr:row>756</xdr:row>
      <xdr:rowOff>513475</xdr:rowOff>
    </xdr:to>
    <xdr:grpSp>
      <xdr:nvGrpSpPr>
        <xdr:cNvPr id="27" name="グループ化 26"/>
        <xdr:cNvGrpSpPr/>
      </xdr:nvGrpSpPr>
      <xdr:grpSpPr>
        <a:xfrm>
          <a:off x="5140978" y="52247206"/>
          <a:ext cx="1505414" cy="1397093"/>
          <a:chOff x="6543675" y="241334925"/>
          <a:chExt cx="1712349" cy="1358713"/>
        </a:xfrm>
      </xdr:grpSpPr>
      <xdr:sp macro="" textlink="">
        <xdr:nvSpPr>
          <xdr:cNvPr id="28" name="大かっこ 27"/>
          <xdr:cNvSpPr/>
        </xdr:nvSpPr>
        <xdr:spPr>
          <a:xfrm>
            <a:off x="6543675"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9" name="テキスト ボックス 28"/>
          <xdr:cNvSpPr txBox="1"/>
        </xdr:nvSpPr>
        <xdr:spPr>
          <a:xfrm>
            <a:off x="6648450" y="241373025"/>
            <a:ext cx="1600200" cy="1257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速記業者への委託費用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37</xdr:col>
      <xdr:colOff>18770</xdr:colOff>
      <xdr:row>753</xdr:row>
      <xdr:rowOff>142595</xdr:rowOff>
    </xdr:from>
    <xdr:to>
      <xdr:col>45</xdr:col>
      <xdr:colOff>28385</xdr:colOff>
      <xdr:row>756</xdr:row>
      <xdr:rowOff>482973</xdr:rowOff>
    </xdr:to>
    <xdr:grpSp>
      <xdr:nvGrpSpPr>
        <xdr:cNvPr id="30" name="グループ化 29"/>
        <xdr:cNvGrpSpPr/>
      </xdr:nvGrpSpPr>
      <xdr:grpSpPr>
        <a:xfrm>
          <a:off x="6929064" y="52197654"/>
          <a:ext cx="1503733" cy="1416143"/>
          <a:chOff x="8553450" y="241315875"/>
          <a:chExt cx="1712349" cy="1377763"/>
        </a:xfrm>
      </xdr:grpSpPr>
      <xdr:sp macro="" textlink="">
        <xdr:nvSpPr>
          <xdr:cNvPr id="31" name="大かっこ 30"/>
          <xdr:cNvSpPr/>
        </xdr:nvSpPr>
        <xdr:spPr>
          <a:xfrm>
            <a:off x="8553450" y="241334925"/>
            <a:ext cx="1712349" cy="1358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テキスト ボックス 31"/>
          <xdr:cNvSpPr txBox="1"/>
        </xdr:nvSpPr>
        <xdr:spPr>
          <a:xfrm>
            <a:off x="8610600" y="241315875"/>
            <a:ext cx="1600201" cy="1243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a:latin typeface="ＭＳ ゴシック" panose="020B0609070205080204" pitchFamily="49" charset="-128"/>
                <a:ea typeface="ＭＳ ゴシック" panose="020B0609070205080204" pitchFamily="49" charset="-128"/>
              </a:rPr>
              <a:t>会議出席者に用意する飲み物の発注費用</a:t>
            </a:r>
            <a:endParaRPr kumimoji="1" lang="en-US" altLang="ja-JP" sz="1200">
              <a:latin typeface="ＭＳ ゴシック" panose="020B0609070205080204" pitchFamily="49" charset="-128"/>
              <a:ea typeface="ＭＳ ゴシック" panose="020B0609070205080204" pitchFamily="49" charset="-128"/>
            </a:endParaRPr>
          </a:p>
        </xdr:txBody>
      </xdr:sp>
    </xdr:grpSp>
    <xdr:clientData/>
  </xdr:twoCellAnchor>
  <xdr:twoCellAnchor>
    <xdr:from>
      <xdr:col>21</xdr:col>
      <xdr:colOff>91047</xdr:colOff>
      <xdr:row>744</xdr:row>
      <xdr:rowOff>261938</xdr:rowOff>
    </xdr:from>
    <xdr:to>
      <xdr:col>48</xdr:col>
      <xdr:colOff>46224</xdr:colOff>
      <xdr:row>744</xdr:row>
      <xdr:rowOff>261938</xdr:rowOff>
    </xdr:to>
    <xdr:cxnSp macro="">
      <xdr:nvCxnSpPr>
        <xdr:cNvPr id="33" name="直線コネクタ 32"/>
        <xdr:cNvCxnSpPr/>
      </xdr:nvCxnSpPr>
      <xdr:spPr>
        <a:xfrm>
          <a:off x="4091547" y="55316438"/>
          <a:ext cx="5098677"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35018</xdr:colOff>
      <xdr:row>744</xdr:row>
      <xdr:rowOff>261938</xdr:rowOff>
    </xdr:from>
    <xdr:to>
      <xdr:col>48</xdr:col>
      <xdr:colOff>35018</xdr:colOff>
      <xdr:row>757</xdr:row>
      <xdr:rowOff>151280</xdr:rowOff>
    </xdr:to>
    <xdr:cxnSp macro="">
      <xdr:nvCxnSpPr>
        <xdr:cNvPr id="34" name="直線コネクタ 33"/>
        <xdr:cNvCxnSpPr/>
      </xdr:nvCxnSpPr>
      <xdr:spPr>
        <a:xfrm>
          <a:off x="9179018" y="55316438"/>
          <a:ext cx="0" cy="484234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164688</xdr:colOff>
      <xdr:row>757</xdr:row>
      <xdr:rowOff>151281</xdr:rowOff>
    </xdr:from>
    <xdr:to>
      <xdr:col>48</xdr:col>
      <xdr:colOff>46224</xdr:colOff>
      <xdr:row>757</xdr:row>
      <xdr:rowOff>164087</xdr:rowOff>
    </xdr:to>
    <xdr:cxnSp macro="">
      <xdr:nvCxnSpPr>
        <xdr:cNvPr id="35" name="直線コネクタ 34"/>
        <xdr:cNvCxnSpPr/>
      </xdr:nvCxnSpPr>
      <xdr:spPr>
        <a:xfrm flipV="1">
          <a:off x="5308188" y="60158781"/>
          <a:ext cx="3882036" cy="128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52948</xdr:colOff>
      <xdr:row>748</xdr:row>
      <xdr:rowOff>101975</xdr:rowOff>
    </xdr:from>
    <xdr:to>
      <xdr:col>31</xdr:col>
      <xdr:colOff>52948</xdr:colOff>
      <xdr:row>749</xdr:row>
      <xdr:rowOff>78162</xdr:rowOff>
    </xdr:to>
    <xdr:cxnSp macro="">
      <xdr:nvCxnSpPr>
        <xdr:cNvPr id="36" name="直線矢印コネクタ 35"/>
        <xdr:cNvCxnSpPr/>
      </xdr:nvCxnSpPr>
      <xdr:spPr>
        <a:xfrm>
          <a:off x="5958448" y="56585225"/>
          <a:ext cx="0" cy="33337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21</xdr:col>
      <xdr:colOff>91047</xdr:colOff>
      <xdr:row>747</xdr:row>
      <xdr:rowOff>229721</xdr:rowOff>
    </xdr:from>
    <xdr:to>
      <xdr:col>21</xdr:col>
      <xdr:colOff>91047</xdr:colOff>
      <xdr:row>749</xdr:row>
      <xdr:rowOff>93849</xdr:rowOff>
    </xdr:to>
    <xdr:cxnSp macro="">
      <xdr:nvCxnSpPr>
        <xdr:cNvPr id="37" name="直線矢印コネクタ 36"/>
        <xdr:cNvCxnSpPr/>
      </xdr:nvCxnSpPr>
      <xdr:spPr>
        <a:xfrm>
          <a:off x="4091547" y="56355784"/>
          <a:ext cx="0" cy="578503"/>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27</xdr:col>
      <xdr:colOff>172890</xdr:colOff>
      <xdr:row>757</xdr:row>
      <xdr:rowOff>148077</xdr:rowOff>
    </xdr:from>
    <xdr:to>
      <xdr:col>27</xdr:col>
      <xdr:colOff>172890</xdr:colOff>
      <xdr:row>757</xdr:row>
      <xdr:rowOff>349783</xdr:rowOff>
    </xdr:to>
    <xdr:sp macro="" textlink="">
      <xdr:nvSpPr>
        <xdr:cNvPr id="38" name="Line 50"/>
        <xdr:cNvSpPr>
          <a:spLocks noChangeShapeType="1"/>
        </xdr:cNvSpPr>
      </xdr:nvSpPr>
      <xdr:spPr bwMode="auto">
        <a:xfrm>
          <a:off x="5683783" y="60509363"/>
          <a:ext cx="0" cy="2017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122464</xdr:colOff>
      <xdr:row>748</xdr:row>
      <xdr:rowOff>81643</xdr:rowOff>
    </xdr:from>
    <xdr:to>
      <xdr:col>11</xdr:col>
      <xdr:colOff>122464</xdr:colOff>
      <xdr:row>749</xdr:row>
      <xdr:rowOff>48025</xdr:rowOff>
    </xdr:to>
    <xdr:cxnSp macro="">
      <xdr:nvCxnSpPr>
        <xdr:cNvPr id="39" name="直線矢印コネクタ 38"/>
        <xdr:cNvCxnSpPr/>
      </xdr:nvCxnSpPr>
      <xdr:spPr>
        <a:xfrm>
          <a:off x="2367643" y="56945893"/>
          <a:ext cx="0" cy="32016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40</xdr:col>
      <xdr:colOff>97972</xdr:colOff>
      <xdr:row>748</xdr:row>
      <xdr:rowOff>111579</xdr:rowOff>
    </xdr:from>
    <xdr:to>
      <xdr:col>40</xdr:col>
      <xdr:colOff>97972</xdr:colOff>
      <xdr:row>749</xdr:row>
      <xdr:rowOff>77961</xdr:rowOff>
    </xdr:to>
    <xdr:cxnSp macro="">
      <xdr:nvCxnSpPr>
        <xdr:cNvPr id="40" name="直線矢印コネクタ 39"/>
        <xdr:cNvCxnSpPr/>
      </xdr:nvCxnSpPr>
      <xdr:spPr>
        <a:xfrm>
          <a:off x="8262258" y="56975829"/>
          <a:ext cx="0" cy="320168"/>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10</xdr:col>
      <xdr:colOff>176893</xdr:colOff>
      <xdr:row>746</xdr:row>
      <xdr:rowOff>299357</xdr:rowOff>
    </xdr:from>
    <xdr:to>
      <xdr:col>32</xdr:col>
      <xdr:colOff>190741</xdr:colOff>
      <xdr:row>747</xdr:row>
      <xdr:rowOff>256826</xdr:rowOff>
    </xdr:to>
    <xdr:sp macro="" textlink="">
      <xdr:nvSpPr>
        <xdr:cNvPr id="41" name="テキスト ボックス 40"/>
        <xdr:cNvSpPr txBox="1"/>
      </xdr:nvSpPr>
      <xdr:spPr>
        <a:xfrm>
          <a:off x="2217964" y="56456036"/>
          <a:ext cx="4504206" cy="311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金融仲介機能の強化に関する調査・研究・会議等</a:t>
          </a:r>
          <a:r>
            <a:rPr kumimoji="1" lang="en-US" altLang="ja-JP" sz="1200">
              <a:latin typeface="ＭＳ ゴシック" panose="020B0609070205080204" pitchFamily="49" charset="-128"/>
              <a:ea typeface="ＭＳ ゴシック" panose="020B0609070205080204" pitchFamily="49" charset="-128"/>
            </a:rPr>
            <a:t>》</a:t>
          </a:r>
        </a:p>
      </xdr:txBody>
    </xdr:sp>
    <xdr:clientData/>
  </xdr:twoCellAnchor>
  <xdr:twoCellAnchor>
    <xdr:from>
      <xdr:col>28</xdr:col>
      <xdr:colOff>31750</xdr:colOff>
      <xdr:row>743</xdr:row>
      <xdr:rowOff>317501</xdr:rowOff>
    </xdr:from>
    <xdr:to>
      <xdr:col>28</xdr:col>
      <xdr:colOff>31750</xdr:colOff>
      <xdr:row>744</xdr:row>
      <xdr:rowOff>259603</xdr:rowOff>
    </xdr:to>
    <xdr:cxnSp macro="">
      <xdr:nvCxnSpPr>
        <xdr:cNvPr id="43" name="直線コネクタ 42"/>
        <xdr:cNvCxnSpPr/>
      </xdr:nvCxnSpPr>
      <xdr:spPr>
        <a:xfrm flipV="1">
          <a:off x="5662083" y="56684334"/>
          <a:ext cx="0" cy="2913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26" Type="http://schemas.openxmlformats.org/officeDocument/2006/relationships/revisionLog" Target="revisionLog4.xml"/><Relationship Id="rId25" Type="http://schemas.openxmlformats.org/officeDocument/2006/relationships/revisionLog" Target="revisionLog3.xml"/><Relationship Id="rId24" Type="http://schemas.openxmlformats.org/officeDocument/2006/relationships/revisionLog" Target="revisionLog2.xml"/><Relationship Id="rId23" Type="http://schemas.openxmlformats.org/officeDocument/2006/relationships/revisionLog" Target="revisionLog1.xml"/><Relationship Id="rId22" Type="http://schemas.openxmlformats.org/officeDocument/2006/relationships/revisionLog" Target="revisionLog2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CB649C57-61D4-44F7-8E1F-84BADFCAFFFC}" diskRevisions="1" revisionId="76" version="8">
  <header guid="{27DA6FF6-CBFB-4555-B785-2CFACCB32994}" dateTime="2020-11-18T22:55:44" maxSheetId="3" userName="ユーザ" r:id="rId22" minRId="56" maxRId="61">
    <sheetIdMap count="2">
      <sheetId val="1"/>
      <sheetId val="2"/>
    </sheetIdMap>
  </header>
  <header guid="{E8C79B1C-031D-40AC-A45D-3E6795E7E41D}" dateTime="2020-12-08T13:44:47" maxSheetId="3" userName="ユーザ" r:id="rId23">
    <sheetIdMap count="2">
      <sheetId val="1"/>
      <sheetId val="2"/>
    </sheetIdMap>
  </header>
  <header guid="{E32AC0D5-22BD-4A77-A7FB-3EF6DF48767C}" dateTime="2020-12-08T13:46:00" maxSheetId="3" userName="ユーザ" r:id="rId24">
    <sheetIdMap count="2">
      <sheetId val="1"/>
      <sheetId val="2"/>
    </sheetIdMap>
  </header>
  <header guid="{C95F06C2-A55B-4AC0-AD71-CE90032696E4}" dateTime="2020-12-08T13:48:00" maxSheetId="3" userName="ユーザ" r:id="rId25">
    <sheetIdMap count="2">
      <sheetId val="1"/>
      <sheetId val="2"/>
    </sheetIdMap>
  </header>
  <header guid="{CB649C57-61D4-44F7-8E1F-84BADFCAFFFC}" dateTime="2020-12-08T13:52:13" maxSheetId="3" userName="ユーザ" r:id="rId26">
    <sheetIdMap count="2">
      <sheetId val="1"/>
      <sheetId val="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806F885-C296-4ED1-AA40-AB65376E424E}" action="delete"/>
  <rdn rId="0" localSheetId="1" customView="1" name="Z_1806F885_C296_4ED1_AA40_AB65376E424E_.wvu.PrintArea" hidden="1" oldHidden="1">
    <formula>行政事業レビューシート!$A$1:$AX$1130</formula>
    <oldFormula>行政事業レビューシート!$A$1:$AX$1130</oldFormula>
  </rdn>
  <rdn rId="0" localSheetId="1" customView="1" name="Z_1806F885_C296_4ED1_AA40_AB65376E424E_.wvu.Rows" hidden="1" oldHidden="1">
    <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1806F885_C296_4ED1_AA40_AB65376E424E_.wvu.Cols" hidden="1" oldHidden="1">
    <formula>入力規則等!$C:$D,入力規則等!$H:$I,入力規則等!$M:$N,入力規則等!$R:$S</formula>
    <oldFormula>入力規則等!$C:$D,入力規則等!$H:$I,入力規則等!$M:$N,入力規則等!$R:$S</oldFormula>
  </rdn>
  <rcv guid="{1806F885-C296-4ED1-AA40-AB65376E424E}"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806F885-C296-4ED1-AA40-AB65376E424E}" action="delete"/>
  <rdn rId="0" localSheetId="1" customView="1" name="Z_1806F885_C296_4ED1_AA40_AB65376E424E_.wvu.PrintArea" hidden="1" oldHidden="1">
    <formula>行政事業レビューシート!$A$1:$AX$1130</formula>
    <oldFormula>行政事業レビューシート!$A$1:$AX$1130</oldFormula>
  </rdn>
  <rdn rId="0" localSheetId="1" customView="1" name="Z_1806F885_C296_4ED1_AA40_AB65376E424E_.wvu.Rows" hidden="1" oldHidden="1">
    <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1806F885_C296_4ED1_AA40_AB65376E424E_.wvu.Cols" hidden="1" oldHidden="1">
    <formula>入力規則等!$C:$D,入力規則等!$H:$I,入力規則等!$M:$N,入力規則等!$R:$S</formula>
    <oldFormula>入力規則等!$C:$D,入力規則等!$H:$I,入力規則等!$M:$N,入力規則等!$R:$S</oldFormula>
  </rdn>
  <rcv guid="{1806F885-C296-4ED1-AA40-AB65376E424E}" action="add"/>
</revisions>
</file>

<file path=xl/revisions/revisionLog2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56" sId="1" numFmtId="4">
    <oc r="AE39">
      <v>102.9</v>
    </oc>
    <nc r="AE39">
      <v>2.9</v>
    </nc>
  </rcc>
  <rcc rId="57" sId="1" numFmtId="4">
    <oc r="AE40">
      <v>102.2</v>
    </oc>
    <nc r="AE40">
      <v>2.2000000000000002</v>
    </nc>
  </rcc>
  <rcc rId="58" sId="1" numFmtId="4">
    <oc r="AI39">
      <v>102.13</v>
    </oc>
    <nc r="AI39">
      <v>2.1</v>
    </nc>
  </rcc>
  <rcc rId="59" sId="1" numFmtId="4">
    <oc r="AI40">
      <v>102.12</v>
    </oc>
    <nc r="AI40">
      <v>2.1</v>
    </nc>
  </rcc>
  <rcc rId="60" sId="1" numFmtId="4">
    <oc r="AM39">
      <v>102.9</v>
    </oc>
    <nc r="AM39">
      <v>2.9</v>
    </nc>
  </rcc>
  <rcc rId="61" sId="1" numFmtId="4">
    <oc r="AM40">
      <v>101.3</v>
    </oc>
    <nc r="AM40">
      <v>1.3</v>
    </nc>
  </rcc>
  <rdn rId="0" localSheetId="1" customView="1" name="Z_1806F885_C296_4ED1_AA40_AB65376E424E_.wvu.PrintArea" hidden="1" oldHidden="1">
    <formula>行政事業レビューシート!$A$1:$AX$1130</formula>
  </rdn>
  <rdn rId="0" localSheetId="1" customView="1" name="Z_1806F885_C296_4ED1_AA40_AB65376E424E_.wvu.Rows" hidden="1" oldHidden="1">
    <formula>行政事業レビューシート!$27:$28,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rdn>
  <rdn rId="0" localSheetId="2" customView="1" name="Z_1806F885_C296_4ED1_AA40_AB65376E424E_.wvu.Cols" hidden="1" oldHidden="1">
    <formula>入力規則等!$C:$D,入力規則等!$H:$I,入力規則等!$M:$N,入力規則等!$R:$S</formula>
  </rdn>
  <rcv guid="{1806F885-C296-4ED1-AA40-AB65376E424E}"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806F885-C296-4ED1-AA40-AB65376E424E}" action="delete"/>
  <rdn rId="0" localSheetId="1" customView="1" name="Z_1806F885_C296_4ED1_AA40_AB65376E424E_.wvu.PrintArea" hidden="1" oldHidden="1">
    <formula>行政事業レビューシート!$A$1:$AX$1130</formula>
    <oldFormula>行政事業レビューシート!$A$1:$AX$1130</oldFormula>
  </rdn>
  <rdn rId="0" localSheetId="1" customView="1" name="Z_1806F885_C296_4ED1_AA40_AB65376E424E_.wvu.Rows" hidden="1" oldHidden="1">
    <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formula>
    <old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1806F885_C296_4ED1_AA40_AB65376E424E_.wvu.Cols" hidden="1" oldHidden="1">
    <formula>入力規則等!$C:$D,入力規則等!$H:$I,入力規則等!$M:$N,入力規則等!$R:$S</formula>
    <oldFormula>入力規則等!$C:$D,入力規則等!$H:$I,入力規則等!$M:$N,入力規則等!$R:$S</oldFormula>
  </rdn>
  <rcv guid="{1806F885-C296-4ED1-AA40-AB65376E424E}"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1806F885-C296-4ED1-AA40-AB65376E424E}" action="delete"/>
  <rdn rId="0" localSheetId="1" customView="1" name="Z_1806F885_C296_4ED1_AA40_AB65376E424E_.wvu.PrintArea" hidden="1" oldHidden="1">
    <formula>行政事業レビューシート!$A$1:$AX$1130</formula>
    <oldFormula>行政事業レビューシート!$A$1:$AX$1130</oldFormula>
  </rdn>
  <rdn rId="0" localSheetId="1" customView="1" name="Z_1806F885_C296_4ED1_AA40_AB65376E424E_.wvu.Rows" hidden="1" oldHidden="1">
    <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$759:$762,行政事業レビューシート!$764:$777,行政事業レビューシート!$782:$790,行政事業レビューシート!$795:$803,行政事業レビューシート!$805:$831,行政事業レビューシート!$838:$866,行政事業レビューシート!$877:$899,行政事業レビューシート!$904:$932,行政事業レビューシート!$937:$965,行政事業レビューシート!$967:$1131</formula>
    <oldFormula>行政事業レビューシート!$27:$27,行政事業レビューシート!$44:$99,行政事業レビューシート!$106:$117,行政事業レビューシート!$124:$189,行政事業レビューシート!$192:$211,行政事業レビューシート!$226:$246,行政事業レビューシート!$250:$699,行政事業レビューシート!$722:$725,行政事業レビューシート!$762:$762,行政事業レビューシート!$764:$777,行政事業レビューシート!$782:$790,行政事業レビューシート!$795:$803,行政事業レビューシート!$808:$816,行政事業レビューシート!$821:$829,行政事業レビューシート!$831:$831,行政事業レビューシート!$838:$866,行政事業レビューシート!$877:$899,行政事業レビューシート!$904:$932,行政事業レビューシート!$937:$965,行政事業レビューシート!$967:$1131</oldFormula>
  </rdn>
  <rdn rId="0" localSheetId="2" customView="1" name="Z_1806F885_C296_4ED1_AA40_AB65376E424E_.wvu.Cols" hidden="1" oldHidden="1">
    <formula>入力規則等!$C:$D,入力規則等!$H:$I,入力規則等!$M:$N,入力規則等!$R:$S</formula>
    <oldFormula>入力規則等!$C:$D,入力規則等!$H:$I,入力規則等!$M:$N,入力規則等!$R:$S</oldFormula>
  </rdn>
  <rcv guid="{1806F885-C296-4ED1-AA40-AB65376E424E}"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85" zoomScaleNormal="75" zoomScaleSheetLayoutView="85" zoomScalePageLayoutView="85" workbookViewId="0">
      <selection activeCell="BJ758" sqref="BJ758"/>
    </sheetView>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11"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v>
      </c>
      <c r="AT2" s="926"/>
      <c r="AU2" s="926"/>
      <c r="AV2" s="43" t="str">
        <f>IF(AW2="", "", "-")</f>
        <v/>
      </c>
      <c r="AW2" s="897"/>
      <c r="AX2" s="897"/>
    </row>
    <row r="3" spans="1:50" ht="21" customHeight="1" thickBot="1">
      <c r="A3" s="853" t="s">
        <v>458</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476</v>
      </c>
      <c r="AK3" s="855"/>
      <c r="AL3" s="855"/>
      <c r="AM3" s="855"/>
      <c r="AN3" s="855"/>
      <c r="AO3" s="855"/>
      <c r="AP3" s="855"/>
      <c r="AQ3" s="855"/>
      <c r="AR3" s="855"/>
      <c r="AS3" s="855"/>
      <c r="AT3" s="855"/>
      <c r="AU3" s="855"/>
      <c r="AV3" s="855"/>
      <c r="AW3" s="855"/>
      <c r="AX3" s="24" t="s">
        <v>64</v>
      </c>
    </row>
    <row r="4" spans="1:50" ht="24.75" customHeight="1">
      <c r="A4" s="690" t="s">
        <v>25</v>
      </c>
      <c r="B4" s="691"/>
      <c r="C4" s="691"/>
      <c r="D4" s="691"/>
      <c r="E4" s="691"/>
      <c r="F4" s="691"/>
      <c r="G4" s="668" t="s">
        <v>477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45.75" customHeight="1">
      <c r="A5" s="678" t="s">
        <v>66</v>
      </c>
      <c r="B5" s="679"/>
      <c r="C5" s="679"/>
      <c r="D5" s="679"/>
      <c r="E5" s="679"/>
      <c r="F5" s="680"/>
      <c r="G5" s="825" t="s">
        <v>179</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573</v>
      </c>
      <c r="AF5" s="685"/>
      <c r="AG5" s="685"/>
      <c r="AH5" s="685"/>
      <c r="AI5" s="685"/>
      <c r="AJ5" s="685"/>
      <c r="AK5" s="685"/>
      <c r="AL5" s="685"/>
      <c r="AM5" s="685"/>
      <c r="AN5" s="685"/>
      <c r="AO5" s="685"/>
      <c r="AP5" s="686"/>
      <c r="AQ5" s="687" t="s">
        <v>572</v>
      </c>
      <c r="AR5" s="688"/>
      <c r="AS5" s="688"/>
      <c r="AT5" s="688"/>
      <c r="AU5" s="688"/>
      <c r="AV5" s="688"/>
      <c r="AW5" s="688"/>
      <c r="AX5" s="689"/>
    </row>
    <row r="6" spans="1:50" ht="25" customHeight="1">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7.5" customHeight="1">
      <c r="A7" s="481" t="s">
        <v>22</v>
      </c>
      <c r="B7" s="482"/>
      <c r="C7" s="482"/>
      <c r="D7" s="482"/>
      <c r="E7" s="482"/>
      <c r="F7" s="483"/>
      <c r="G7" s="484" t="s">
        <v>479</v>
      </c>
      <c r="H7" s="485"/>
      <c r="I7" s="485"/>
      <c r="J7" s="485"/>
      <c r="K7" s="485"/>
      <c r="L7" s="485"/>
      <c r="M7" s="485"/>
      <c r="N7" s="485"/>
      <c r="O7" s="485"/>
      <c r="P7" s="485"/>
      <c r="Q7" s="485"/>
      <c r="R7" s="485"/>
      <c r="S7" s="485"/>
      <c r="T7" s="485"/>
      <c r="U7" s="485"/>
      <c r="V7" s="485"/>
      <c r="W7" s="485"/>
      <c r="X7" s="486"/>
      <c r="Y7" s="908" t="s">
        <v>430</v>
      </c>
      <c r="Z7" s="429"/>
      <c r="AA7" s="429"/>
      <c r="AB7" s="429"/>
      <c r="AC7" s="429"/>
      <c r="AD7" s="909"/>
      <c r="AE7" s="898" t="s">
        <v>558</v>
      </c>
      <c r="AF7" s="899"/>
      <c r="AG7" s="899"/>
      <c r="AH7" s="899"/>
      <c r="AI7" s="899"/>
      <c r="AJ7" s="899"/>
      <c r="AK7" s="899"/>
      <c r="AL7" s="899"/>
      <c r="AM7" s="899"/>
      <c r="AN7" s="899"/>
      <c r="AO7" s="899"/>
      <c r="AP7" s="899"/>
      <c r="AQ7" s="899"/>
      <c r="AR7" s="899"/>
      <c r="AS7" s="899"/>
      <c r="AT7" s="899"/>
      <c r="AU7" s="899"/>
      <c r="AV7" s="899"/>
      <c r="AW7" s="899"/>
      <c r="AX7" s="900"/>
    </row>
    <row r="8" spans="1:50" ht="26" customHeight="1">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c r="A9" s="835" t="s">
        <v>23</v>
      </c>
      <c r="B9" s="836"/>
      <c r="C9" s="836"/>
      <c r="D9" s="836"/>
      <c r="E9" s="836"/>
      <c r="F9" s="836"/>
      <c r="G9" s="837" t="s">
        <v>550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10.5" customHeight="1">
      <c r="A10" s="646" t="s">
        <v>29</v>
      </c>
      <c r="B10" s="647"/>
      <c r="C10" s="647"/>
      <c r="D10" s="647"/>
      <c r="E10" s="647"/>
      <c r="F10" s="647"/>
      <c r="G10" s="740" t="s">
        <v>569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5" customHeight="1">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c r="A12" s="929" t="s">
        <v>24</v>
      </c>
      <c r="B12" s="930"/>
      <c r="C12" s="930"/>
      <c r="D12" s="930"/>
      <c r="E12" s="930"/>
      <c r="F12" s="931"/>
      <c r="G12" s="746"/>
      <c r="H12" s="747"/>
      <c r="I12" s="747"/>
      <c r="J12" s="747"/>
      <c r="K12" s="747"/>
      <c r="L12" s="747"/>
      <c r="M12" s="747"/>
      <c r="N12" s="747"/>
      <c r="O12" s="747"/>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08"/>
    </row>
    <row r="13" spans="1:50" ht="21" customHeight="1">
      <c r="A13" s="600"/>
      <c r="B13" s="601"/>
      <c r="C13" s="601"/>
      <c r="D13" s="601"/>
      <c r="E13" s="601"/>
      <c r="F13" s="602"/>
      <c r="G13" s="709" t="s">
        <v>6</v>
      </c>
      <c r="H13" s="710"/>
      <c r="I13" s="750" t="s">
        <v>7</v>
      </c>
      <c r="J13" s="751"/>
      <c r="K13" s="751"/>
      <c r="L13" s="751"/>
      <c r="M13" s="751"/>
      <c r="N13" s="751"/>
      <c r="O13" s="752"/>
      <c r="P13" s="643">
        <v>33</v>
      </c>
      <c r="Q13" s="644"/>
      <c r="R13" s="644"/>
      <c r="S13" s="644"/>
      <c r="T13" s="644"/>
      <c r="U13" s="644"/>
      <c r="V13" s="645"/>
      <c r="W13" s="643">
        <v>37</v>
      </c>
      <c r="X13" s="644"/>
      <c r="Y13" s="644"/>
      <c r="Z13" s="644"/>
      <c r="AA13" s="644"/>
      <c r="AB13" s="644"/>
      <c r="AC13" s="645"/>
      <c r="AD13" s="643">
        <v>35</v>
      </c>
      <c r="AE13" s="644"/>
      <c r="AF13" s="644"/>
      <c r="AG13" s="644"/>
      <c r="AH13" s="644"/>
      <c r="AI13" s="644"/>
      <c r="AJ13" s="645"/>
      <c r="AK13" s="643">
        <v>33</v>
      </c>
      <c r="AL13" s="644"/>
      <c r="AM13" s="644"/>
      <c r="AN13" s="644"/>
      <c r="AO13" s="644"/>
      <c r="AP13" s="644"/>
      <c r="AQ13" s="645"/>
      <c r="AR13" s="905">
        <v>34</v>
      </c>
      <c r="AS13" s="906"/>
      <c r="AT13" s="906"/>
      <c r="AU13" s="906"/>
      <c r="AV13" s="906"/>
      <c r="AW13" s="906"/>
      <c r="AX13" s="907"/>
    </row>
    <row r="14" spans="1:50" ht="21" customHeight="1">
      <c r="A14" s="600"/>
      <c r="B14" s="601"/>
      <c r="C14" s="601"/>
      <c r="D14" s="601"/>
      <c r="E14" s="601"/>
      <c r="F14" s="602"/>
      <c r="G14" s="711"/>
      <c r="H14" s="712"/>
      <c r="I14" s="697" t="s">
        <v>8</v>
      </c>
      <c r="J14" s="748"/>
      <c r="K14" s="748"/>
      <c r="L14" s="748"/>
      <c r="M14" s="748"/>
      <c r="N14" s="748"/>
      <c r="O14" s="749"/>
      <c r="P14" s="643" t="s">
        <v>479</v>
      </c>
      <c r="Q14" s="644"/>
      <c r="R14" s="644"/>
      <c r="S14" s="644"/>
      <c r="T14" s="644"/>
      <c r="U14" s="644"/>
      <c r="V14" s="645"/>
      <c r="W14" s="643">
        <v>-1</v>
      </c>
      <c r="X14" s="644"/>
      <c r="Y14" s="644"/>
      <c r="Z14" s="644"/>
      <c r="AA14" s="644"/>
      <c r="AB14" s="644"/>
      <c r="AC14" s="645"/>
      <c r="AD14" s="643">
        <v>-0.7</v>
      </c>
      <c r="AE14" s="644"/>
      <c r="AF14" s="644"/>
      <c r="AG14" s="644"/>
      <c r="AH14" s="644"/>
      <c r="AI14" s="644"/>
      <c r="AJ14" s="645"/>
      <c r="AK14" s="643" t="s">
        <v>479</v>
      </c>
      <c r="AL14" s="644"/>
      <c r="AM14" s="644"/>
      <c r="AN14" s="644"/>
      <c r="AO14" s="644"/>
      <c r="AP14" s="644"/>
      <c r="AQ14" s="645"/>
      <c r="AR14" s="774"/>
      <c r="AS14" s="774"/>
      <c r="AT14" s="774"/>
      <c r="AU14" s="774"/>
      <c r="AV14" s="774"/>
      <c r="AW14" s="774"/>
      <c r="AX14" s="775"/>
    </row>
    <row r="15" spans="1:50" ht="21" customHeight="1">
      <c r="A15" s="600"/>
      <c r="B15" s="601"/>
      <c r="C15" s="601"/>
      <c r="D15" s="601"/>
      <c r="E15" s="601"/>
      <c r="F15" s="602"/>
      <c r="G15" s="711"/>
      <c r="H15" s="712"/>
      <c r="I15" s="697" t="s">
        <v>50</v>
      </c>
      <c r="J15" s="698"/>
      <c r="K15" s="698"/>
      <c r="L15" s="698"/>
      <c r="M15" s="698"/>
      <c r="N15" s="698"/>
      <c r="O15" s="699"/>
      <c r="P15" s="643" t="s">
        <v>479</v>
      </c>
      <c r="Q15" s="644"/>
      <c r="R15" s="644"/>
      <c r="S15" s="644"/>
      <c r="T15" s="644"/>
      <c r="U15" s="644"/>
      <c r="V15" s="645"/>
      <c r="W15" s="643" t="s">
        <v>479</v>
      </c>
      <c r="X15" s="644"/>
      <c r="Y15" s="644"/>
      <c r="Z15" s="644"/>
      <c r="AA15" s="644"/>
      <c r="AB15" s="644"/>
      <c r="AC15" s="645"/>
      <c r="AD15" s="643" t="s">
        <v>479</v>
      </c>
      <c r="AE15" s="644"/>
      <c r="AF15" s="644"/>
      <c r="AG15" s="644"/>
      <c r="AH15" s="644"/>
      <c r="AI15" s="644"/>
      <c r="AJ15" s="645"/>
      <c r="AK15" s="643" t="s">
        <v>479</v>
      </c>
      <c r="AL15" s="644"/>
      <c r="AM15" s="644"/>
      <c r="AN15" s="644"/>
      <c r="AO15" s="644"/>
      <c r="AP15" s="644"/>
      <c r="AQ15" s="645"/>
      <c r="AR15" s="643"/>
      <c r="AS15" s="644"/>
      <c r="AT15" s="644"/>
      <c r="AU15" s="644"/>
      <c r="AV15" s="644"/>
      <c r="AW15" s="644"/>
      <c r="AX15" s="792"/>
    </row>
    <row r="16" spans="1:50" ht="21" customHeight="1">
      <c r="A16" s="600"/>
      <c r="B16" s="601"/>
      <c r="C16" s="601"/>
      <c r="D16" s="601"/>
      <c r="E16" s="601"/>
      <c r="F16" s="602"/>
      <c r="G16" s="711"/>
      <c r="H16" s="712"/>
      <c r="I16" s="697" t="s">
        <v>51</v>
      </c>
      <c r="J16" s="698"/>
      <c r="K16" s="698"/>
      <c r="L16" s="698"/>
      <c r="M16" s="698"/>
      <c r="N16" s="698"/>
      <c r="O16" s="699"/>
      <c r="P16" s="643" t="s">
        <v>479</v>
      </c>
      <c r="Q16" s="644"/>
      <c r="R16" s="644"/>
      <c r="S16" s="644"/>
      <c r="T16" s="644"/>
      <c r="U16" s="644"/>
      <c r="V16" s="645"/>
      <c r="W16" s="643" t="s">
        <v>479</v>
      </c>
      <c r="X16" s="644"/>
      <c r="Y16" s="644"/>
      <c r="Z16" s="644"/>
      <c r="AA16" s="644"/>
      <c r="AB16" s="644"/>
      <c r="AC16" s="645"/>
      <c r="AD16" s="643" t="s">
        <v>479</v>
      </c>
      <c r="AE16" s="644"/>
      <c r="AF16" s="644"/>
      <c r="AG16" s="644"/>
      <c r="AH16" s="644"/>
      <c r="AI16" s="644"/>
      <c r="AJ16" s="645"/>
      <c r="AK16" s="643" t="s">
        <v>479</v>
      </c>
      <c r="AL16" s="644"/>
      <c r="AM16" s="644"/>
      <c r="AN16" s="644"/>
      <c r="AO16" s="644"/>
      <c r="AP16" s="644"/>
      <c r="AQ16" s="645"/>
      <c r="AR16" s="743"/>
      <c r="AS16" s="744"/>
      <c r="AT16" s="744"/>
      <c r="AU16" s="744"/>
      <c r="AV16" s="744"/>
      <c r="AW16" s="744"/>
      <c r="AX16" s="745"/>
    </row>
    <row r="17" spans="1:50" ht="24.75" customHeight="1">
      <c r="A17" s="600"/>
      <c r="B17" s="601"/>
      <c r="C17" s="601"/>
      <c r="D17" s="601"/>
      <c r="E17" s="601"/>
      <c r="F17" s="602"/>
      <c r="G17" s="711"/>
      <c r="H17" s="712"/>
      <c r="I17" s="697" t="s">
        <v>49</v>
      </c>
      <c r="J17" s="748"/>
      <c r="K17" s="748"/>
      <c r="L17" s="748"/>
      <c r="M17" s="748"/>
      <c r="N17" s="748"/>
      <c r="O17" s="749"/>
      <c r="P17" s="643" t="s">
        <v>481</v>
      </c>
      <c r="Q17" s="644"/>
      <c r="R17" s="644"/>
      <c r="S17" s="644"/>
      <c r="T17" s="644"/>
      <c r="U17" s="644"/>
      <c r="V17" s="645"/>
      <c r="W17" s="643" t="s">
        <v>479</v>
      </c>
      <c r="X17" s="644"/>
      <c r="Y17" s="644"/>
      <c r="Z17" s="644"/>
      <c r="AA17" s="644"/>
      <c r="AB17" s="644"/>
      <c r="AC17" s="645"/>
      <c r="AD17" s="643" t="s">
        <v>479</v>
      </c>
      <c r="AE17" s="644"/>
      <c r="AF17" s="644"/>
      <c r="AG17" s="644"/>
      <c r="AH17" s="644"/>
      <c r="AI17" s="644"/>
      <c r="AJ17" s="645"/>
      <c r="AK17" s="643" t="s">
        <v>479</v>
      </c>
      <c r="AL17" s="644"/>
      <c r="AM17" s="644"/>
      <c r="AN17" s="644"/>
      <c r="AO17" s="644"/>
      <c r="AP17" s="644"/>
      <c r="AQ17" s="645"/>
      <c r="AR17" s="903"/>
      <c r="AS17" s="903"/>
      <c r="AT17" s="903"/>
      <c r="AU17" s="903"/>
      <c r="AV17" s="903"/>
      <c r="AW17" s="903"/>
      <c r="AX17" s="904"/>
    </row>
    <row r="18" spans="1:50" ht="24.75" customHeight="1">
      <c r="A18" s="600"/>
      <c r="B18" s="601"/>
      <c r="C18" s="601"/>
      <c r="D18" s="601"/>
      <c r="E18" s="601"/>
      <c r="F18" s="602"/>
      <c r="G18" s="713"/>
      <c r="H18" s="714"/>
      <c r="I18" s="702" t="s">
        <v>20</v>
      </c>
      <c r="J18" s="703"/>
      <c r="K18" s="703"/>
      <c r="L18" s="703"/>
      <c r="M18" s="703"/>
      <c r="N18" s="703"/>
      <c r="O18" s="704"/>
      <c r="P18" s="864">
        <f>SUM(P13:V17)</f>
        <v>33</v>
      </c>
      <c r="Q18" s="865"/>
      <c r="R18" s="865"/>
      <c r="S18" s="865"/>
      <c r="T18" s="865"/>
      <c r="U18" s="865"/>
      <c r="V18" s="866"/>
      <c r="W18" s="864">
        <f>SUM(W13:AC17)</f>
        <v>36</v>
      </c>
      <c r="X18" s="865"/>
      <c r="Y18" s="865"/>
      <c r="Z18" s="865"/>
      <c r="AA18" s="865"/>
      <c r="AB18" s="865"/>
      <c r="AC18" s="866"/>
      <c r="AD18" s="864">
        <f>SUM(AD13:AJ17)</f>
        <v>34.299999999999997</v>
      </c>
      <c r="AE18" s="865"/>
      <c r="AF18" s="865"/>
      <c r="AG18" s="865"/>
      <c r="AH18" s="865"/>
      <c r="AI18" s="865"/>
      <c r="AJ18" s="866"/>
      <c r="AK18" s="864">
        <f>SUM(AK13:AQ17)</f>
        <v>33</v>
      </c>
      <c r="AL18" s="865"/>
      <c r="AM18" s="865"/>
      <c r="AN18" s="865"/>
      <c r="AO18" s="865"/>
      <c r="AP18" s="865"/>
      <c r="AQ18" s="866"/>
      <c r="AR18" s="864">
        <f>SUM(AR13:AX17)</f>
        <v>34</v>
      </c>
      <c r="AS18" s="865"/>
      <c r="AT18" s="865"/>
      <c r="AU18" s="865"/>
      <c r="AV18" s="865"/>
      <c r="AW18" s="865"/>
      <c r="AX18" s="867"/>
    </row>
    <row r="19" spans="1:50" ht="24.75" customHeight="1">
      <c r="A19" s="600"/>
      <c r="B19" s="601"/>
      <c r="C19" s="601"/>
      <c r="D19" s="601"/>
      <c r="E19" s="601"/>
      <c r="F19" s="602"/>
      <c r="G19" s="862" t="s">
        <v>9</v>
      </c>
      <c r="H19" s="863"/>
      <c r="I19" s="863"/>
      <c r="J19" s="863"/>
      <c r="K19" s="863"/>
      <c r="L19" s="863"/>
      <c r="M19" s="863"/>
      <c r="N19" s="863"/>
      <c r="O19" s="863"/>
      <c r="P19" s="643">
        <v>18</v>
      </c>
      <c r="Q19" s="644"/>
      <c r="R19" s="644"/>
      <c r="S19" s="644"/>
      <c r="T19" s="644"/>
      <c r="U19" s="644"/>
      <c r="V19" s="645"/>
      <c r="W19" s="643">
        <v>20</v>
      </c>
      <c r="X19" s="644"/>
      <c r="Y19" s="644"/>
      <c r="Z19" s="644"/>
      <c r="AA19" s="644"/>
      <c r="AB19" s="644"/>
      <c r="AC19" s="645"/>
      <c r="AD19" s="643">
        <v>15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c r="A20" s="600"/>
      <c r="B20" s="601"/>
      <c r="C20" s="601"/>
      <c r="D20" s="601"/>
      <c r="E20" s="601"/>
      <c r="F20" s="602"/>
      <c r="G20" s="862" t="s">
        <v>10</v>
      </c>
      <c r="H20" s="863"/>
      <c r="I20" s="863"/>
      <c r="J20" s="863"/>
      <c r="K20" s="863"/>
      <c r="L20" s="863"/>
      <c r="M20" s="863"/>
      <c r="N20" s="863"/>
      <c r="O20" s="863"/>
      <c r="P20" s="304">
        <f>IF(P18=0, "-", SUM(P19)/P18)</f>
        <v>0.54545454545454541</v>
      </c>
      <c r="Q20" s="304"/>
      <c r="R20" s="304"/>
      <c r="S20" s="304"/>
      <c r="T20" s="304"/>
      <c r="U20" s="304"/>
      <c r="V20" s="304"/>
      <c r="W20" s="304">
        <f t="shared" ref="W20" si="0">IF(W18=0, "-", SUM(W19)/W18)</f>
        <v>0.55555555555555558</v>
      </c>
      <c r="X20" s="304"/>
      <c r="Y20" s="304"/>
      <c r="Z20" s="304"/>
      <c r="AA20" s="304"/>
      <c r="AB20" s="304"/>
      <c r="AC20" s="304"/>
      <c r="AD20" s="304">
        <f t="shared" ref="AD20" si="1">IF(AD18=0, "-", SUM(AD19)/AD18)</f>
        <v>0.43731778425655982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c r="A21" s="835"/>
      <c r="B21" s="836"/>
      <c r="C21" s="836"/>
      <c r="D21" s="836"/>
      <c r="E21" s="836"/>
      <c r="F21" s="932"/>
      <c r="G21" s="302" t="s">
        <v>396</v>
      </c>
      <c r="H21" s="303"/>
      <c r="I21" s="303"/>
      <c r="J21" s="303"/>
      <c r="K21" s="303"/>
      <c r="L21" s="303"/>
      <c r="M21" s="303"/>
      <c r="N21" s="303"/>
      <c r="O21" s="303"/>
      <c r="P21" s="304">
        <f>IF(P19=0, "-", SUM(P19)/SUM(P13,P14))</f>
        <v>0.54545454545454541</v>
      </c>
      <c r="Q21" s="304"/>
      <c r="R21" s="304"/>
      <c r="S21" s="304"/>
      <c r="T21" s="304"/>
      <c r="U21" s="304"/>
      <c r="V21" s="304"/>
      <c r="W21" s="304">
        <f t="shared" ref="W21" si="2">IF(W19=0, "-", SUM(W19)/SUM(W13,W14))</f>
        <v>0.55555555555555558</v>
      </c>
      <c r="X21" s="304"/>
      <c r="Y21" s="304"/>
      <c r="Z21" s="304"/>
      <c r="AA21" s="304"/>
      <c r="AB21" s="304"/>
      <c r="AC21" s="304"/>
      <c r="AD21" s="304">
        <f t="shared" ref="AD21" si="3">IF(AD19=0, "-", SUM(AD19)/SUM(AD13,AD14))</f>
        <v>0.43731778425655982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c r="A22" s="950" t="s">
        <v>466</v>
      </c>
      <c r="B22" s="951"/>
      <c r="C22" s="951"/>
      <c r="D22" s="951"/>
      <c r="E22" s="951"/>
      <c r="F22" s="952"/>
      <c r="G22" s="937" t="s">
        <v>376</v>
      </c>
      <c r="H22" s="208"/>
      <c r="I22" s="208"/>
      <c r="J22" s="208"/>
      <c r="K22" s="208"/>
      <c r="L22" s="208"/>
      <c r="M22" s="208"/>
      <c r="N22" s="208"/>
      <c r="O22" s="209"/>
      <c r="P22" s="922" t="s">
        <v>435</v>
      </c>
      <c r="Q22" s="208"/>
      <c r="R22" s="208"/>
      <c r="S22" s="208"/>
      <c r="T22" s="208"/>
      <c r="U22" s="208"/>
      <c r="V22" s="209"/>
      <c r="W22" s="922" t="s">
        <v>431</v>
      </c>
      <c r="X22" s="208"/>
      <c r="Y22" s="208"/>
      <c r="Z22" s="208"/>
      <c r="AA22" s="208"/>
      <c r="AB22" s="208"/>
      <c r="AC22" s="209"/>
      <c r="AD22" s="922" t="s">
        <v>375</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0" customHeight="1">
      <c r="A23" s="953"/>
      <c r="B23" s="954"/>
      <c r="C23" s="954"/>
      <c r="D23" s="954"/>
      <c r="E23" s="954"/>
      <c r="F23" s="955"/>
      <c r="G23" s="938" t="s">
        <v>482</v>
      </c>
      <c r="H23" s="939"/>
      <c r="I23" s="939"/>
      <c r="J23" s="939"/>
      <c r="K23" s="939"/>
      <c r="L23" s="939"/>
      <c r="M23" s="939"/>
      <c r="N23" s="939"/>
      <c r="O23" s="940"/>
      <c r="P23" s="905">
        <v>30.2</v>
      </c>
      <c r="Q23" s="906"/>
      <c r="R23" s="906"/>
      <c r="S23" s="906"/>
      <c r="T23" s="906"/>
      <c r="U23" s="906"/>
      <c r="V23" s="923"/>
      <c r="W23" s="905">
        <v>31.8</v>
      </c>
      <c r="X23" s="906"/>
      <c r="Y23" s="906"/>
      <c r="Z23" s="906"/>
      <c r="AA23" s="906"/>
      <c r="AB23" s="906"/>
      <c r="AC23" s="923"/>
      <c r="AD23" s="960" t="s">
        <v>591</v>
      </c>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0" customHeight="1">
      <c r="A24" s="953"/>
      <c r="B24" s="954"/>
      <c r="C24" s="954"/>
      <c r="D24" s="954"/>
      <c r="E24" s="954"/>
      <c r="F24" s="955"/>
      <c r="G24" s="941" t="s">
        <v>483</v>
      </c>
      <c r="H24" s="942"/>
      <c r="I24" s="942"/>
      <c r="J24" s="942"/>
      <c r="K24" s="942"/>
      <c r="L24" s="942"/>
      <c r="M24" s="942"/>
      <c r="N24" s="942"/>
      <c r="O24" s="943"/>
      <c r="P24" s="643">
        <v>1.5680000000000001</v>
      </c>
      <c r="Q24" s="644"/>
      <c r="R24" s="644"/>
      <c r="S24" s="644"/>
      <c r="T24" s="644"/>
      <c r="U24" s="644"/>
      <c r="V24" s="645"/>
      <c r="W24" s="643">
        <v>1.8</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0" customHeight="1">
      <c r="A25" s="953"/>
      <c r="B25" s="954"/>
      <c r="C25" s="954"/>
      <c r="D25" s="954"/>
      <c r="E25" s="954"/>
      <c r="F25" s="955"/>
      <c r="G25" s="941" t="s">
        <v>484</v>
      </c>
      <c r="H25" s="942"/>
      <c r="I25" s="942"/>
      <c r="J25" s="942"/>
      <c r="K25" s="942"/>
      <c r="L25" s="942"/>
      <c r="M25" s="942"/>
      <c r="N25" s="942"/>
      <c r="O25" s="943"/>
      <c r="P25" s="643">
        <v>0.46500000000000002</v>
      </c>
      <c r="Q25" s="644"/>
      <c r="R25" s="644"/>
      <c r="S25" s="644"/>
      <c r="T25" s="644"/>
      <c r="U25" s="644"/>
      <c r="V25" s="645"/>
      <c r="W25" s="643">
        <v>0.5</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0" customHeight="1">
      <c r="A26" s="953"/>
      <c r="B26" s="954"/>
      <c r="C26" s="954"/>
      <c r="D26" s="954"/>
      <c r="E26" s="954"/>
      <c r="F26" s="955"/>
      <c r="G26" s="941" t="s">
        <v>485</v>
      </c>
      <c r="H26" s="942"/>
      <c r="I26" s="942"/>
      <c r="J26" s="942"/>
      <c r="K26" s="942"/>
      <c r="L26" s="942"/>
      <c r="M26" s="942"/>
      <c r="N26" s="942"/>
      <c r="O26" s="943"/>
      <c r="P26" s="643">
        <v>0.245</v>
      </c>
      <c r="Q26" s="644"/>
      <c r="R26" s="644"/>
      <c r="S26" s="644"/>
      <c r="T26" s="644"/>
      <c r="U26" s="644"/>
      <c r="V26" s="645"/>
      <c r="W26" s="643">
        <v>0.2</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0" hidden="1" customHeight="1">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0" customHeight="1">
      <c r="A28" s="953"/>
      <c r="B28" s="954"/>
      <c r="C28" s="954"/>
      <c r="D28" s="954"/>
      <c r="E28" s="954"/>
      <c r="F28" s="955"/>
      <c r="G28" s="944" t="s">
        <v>380</v>
      </c>
      <c r="H28" s="945"/>
      <c r="I28" s="945"/>
      <c r="J28" s="945"/>
      <c r="K28" s="945"/>
      <c r="L28" s="945"/>
      <c r="M28" s="945"/>
      <c r="N28" s="945"/>
      <c r="O28" s="946"/>
      <c r="P28" s="864">
        <f>P29-SUM(P23:P27)</f>
        <v>0.52199999999999847</v>
      </c>
      <c r="Q28" s="865"/>
      <c r="R28" s="865"/>
      <c r="S28" s="865"/>
      <c r="T28" s="865"/>
      <c r="U28" s="865"/>
      <c r="V28" s="866"/>
      <c r="W28" s="864">
        <f>W29-SUM(W23:W27)</f>
        <v>-0.30000000000000426</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0" customHeight="1" thickBot="1">
      <c r="A29" s="956"/>
      <c r="B29" s="957"/>
      <c r="C29" s="957"/>
      <c r="D29" s="957"/>
      <c r="E29" s="957"/>
      <c r="F29" s="958"/>
      <c r="G29" s="947" t="s">
        <v>377</v>
      </c>
      <c r="H29" s="948"/>
      <c r="I29" s="948"/>
      <c r="J29" s="948"/>
      <c r="K29" s="948"/>
      <c r="L29" s="948"/>
      <c r="M29" s="948"/>
      <c r="N29" s="948"/>
      <c r="O29" s="949"/>
      <c r="P29" s="643">
        <f>AK13</f>
        <v>33</v>
      </c>
      <c r="Q29" s="644"/>
      <c r="R29" s="644"/>
      <c r="S29" s="644"/>
      <c r="T29" s="644"/>
      <c r="U29" s="644"/>
      <c r="V29" s="645"/>
      <c r="W29" s="919">
        <f>AR13</f>
        <v>34</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c r="A30" s="847" t="s">
        <v>392</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450</v>
      </c>
      <c r="AF30" s="845"/>
      <c r="AG30" s="845"/>
      <c r="AH30" s="846"/>
      <c r="AI30" s="844" t="s">
        <v>447</v>
      </c>
      <c r="AJ30" s="845"/>
      <c r="AK30" s="845"/>
      <c r="AL30" s="846"/>
      <c r="AM30" s="901" t="s">
        <v>442</v>
      </c>
      <c r="AN30" s="901"/>
      <c r="AO30" s="901"/>
      <c r="AP30" s="844"/>
      <c r="AQ30" s="753" t="s">
        <v>306</v>
      </c>
      <c r="AR30" s="754"/>
      <c r="AS30" s="754"/>
      <c r="AT30" s="755"/>
      <c r="AU30" s="760" t="s">
        <v>252</v>
      </c>
      <c r="AV30" s="760"/>
      <c r="AW30" s="760"/>
      <c r="AX30" s="902"/>
    </row>
    <row r="31" spans="1:50" ht="18.75" customHeight="1">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c r="AV31" s="185"/>
      <c r="AW31" s="384" t="s">
        <v>296</v>
      </c>
      <c r="AX31" s="385"/>
    </row>
    <row r="32" spans="1:50" ht="28.5" customHeight="1">
      <c r="A32" s="389"/>
      <c r="B32" s="387"/>
      <c r="C32" s="387"/>
      <c r="D32" s="387"/>
      <c r="E32" s="387"/>
      <c r="F32" s="388"/>
      <c r="G32" s="550" t="s">
        <v>583</v>
      </c>
      <c r="H32" s="551"/>
      <c r="I32" s="551"/>
      <c r="J32" s="551"/>
      <c r="K32" s="551"/>
      <c r="L32" s="551"/>
      <c r="M32" s="551"/>
      <c r="N32" s="551"/>
      <c r="O32" s="552"/>
      <c r="P32" s="111" t="s">
        <v>584</v>
      </c>
      <c r="Q32" s="91"/>
      <c r="R32" s="91"/>
      <c r="S32" s="91"/>
      <c r="T32" s="91"/>
      <c r="U32" s="91"/>
      <c r="V32" s="91"/>
      <c r="W32" s="91"/>
      <c r="X32" s="92"/>
      <c r="Y32" s="457" t="s">
        <v>12</v>
      </c>
      <c r="Z32" s="517"/>
      <c r="AA32" s="518"/>
      <c r="AB32" s="447" t="s">
        <v>511</v>
      </c>
      <c r="AC32" s="447"/>
      <c r="AD32" s="447"/>
      <c r="AE32" s="204">
        <v>47.5</v>
      </c>
      <c r="AF32" s="205"/>
      <c r="AG32" s="205"/>
      <c r="AH32" s="205"/>
      <c r="AI32" s="204">
        <v>48.2</v>
      </c>
      <c r="AJ32" s="205"/>
      <c r="AK32" s="205"/>
      <c r="AL32" s="205"/>
      <c r="AM32" s="204">
        <v>48.8</v>
      </c>
      <c r="AN32" s="205"/>
      <c r="AO32" s="205"/>
      <c r="AP32" s="205"/>
      <c r="AQ32" s="326" t="s">
        <v>549</v>
      </c>
      <c r="AR32" s="193"/>
      <c r="AS32" s="193"/>
      <c r="AT32" s="327"/>
      <c r="AU32" s="205" t="s">
        <v>486</v>
      </c>
      <c r="AV32" s="205"/>
      <c r="AW32" s="205"/>
      <c r="AX32" s="207"/>
    </row>
    <row r="33" spans="1:50" ht="28.5" customHeight="1">
      <c r="A33" s="390"/>
      <c r="B33" s="391"/>
      <c r="C33" s="391"/>
      <c r="D33" s="391"/>
      <c r="E33" s="391"/>
      <c r="F33" s="392"/>
      <c r="G33" s="553"/>
      <c r="H33" s="554"/>
      <c r="I33" s="554"/>
      <c r="J33" s="554"/>
      <c r="K33" s="554"/>
      <c r="L33" s="554"/>
      <c r="M33" s="554"/>
      <c r="N33" s="554"/>
      <c r="O33" s="555"/>
      <c r="P33" s="153"/>
      <c r="Q33" s="94"/>
      <c r="R33" s="94"/>
      <c r="S33" s="94"/>
      <c r="T33" s="94"/>
      <c r="U33" s="94"/>
      <c r="V33" s="94"/>
      <c r="W33" s="94"/>
      <c r="X33" s="95"/>
      <c r="Y33" s="401" t="s">
        <v>53</v>
      </c>
      <c r="Z33" s="402"/>
      <c r="AA33" s="403"/>
      <c r="AB33" s="509" t="s">
        <v>512</v>
      </c>
      <c r="AC33" s="509"/>
      <c r="AD33" s="509"/>
      <c r="AE33" s="204">
        <v>47.3</v>
      </c>
      <c r="AF33" s="205"/>
      <c r="AG33" s="205"/>
      <c r="AH33" s="205"/>
      <c r="AI33" s="204">
        <v>47.5</v>
      </c>
      <c r="AJ33" s="205"/>
      <c r="AK33" s="205"/>
      <c r="AL33" s="205"/>
      <c r="AM33" s="204">
        <v>48.2</v>
      </c>
      <c r="AN33" s="205"/>
      <c r="AO33" s="205"/>
      <c r="AP33" s="205"/>
      <c r="AQ33" s="326" t="s">
        <v>530</v>
      </c>
      <c r="AR33" s="193"/>
      <c r="AS33" s="193"/>
      <c r="AT33" s="327"/>
      <c r="AU33" s="205" t="s">
        <v>486</v>
      </c>
      <c r="AV33" s="205"/>
      <c r="AW33" s="205"/>
      <c r="AX33" s="207"/>
    </row>
    <row r="34" spans="1:50" ht="28.5" customHeight="1">
      <c r="A34" s="389"/>
      <c r="B34" s="387"/>
      <c r="C34" s="387"/>
      <c r="D34" s="387"/>
      <c r="E34" s="387"/>
      <c r="F34" s="388"/>
      <c r="G34" s="556"/>
      <c r="H34" s="557"/>
      <c r="I34" s="557"/>
      <c r="J34" s="557"/>
      <c r="K34" s="557"/>
      <c r="L34" s="557"/>
      <c r="M34" s="557"/>
      <c r="N34" s="557"/>
      <c r="O34" s="558"/>
      <c r="P34" s="113"/>
      <c r="Q34" s="97"/>
      <c r="R34" s="97"/>
      <c r="S34" s="97"/>
      <c r="T34" s="97"/>
      <c r="U34" s="97"/>
      <c r="V34" s="97"/>
      <c r="W34" s="97"/>
      <c r="X34" s="98"/>
      <c r="Y34" s="401" t="s">
        <v>13</v>
      </c>
      <c r="Z34" s="402"/>
      <c r="AA34" s="403"/>
      <c r="AB34" s="542" t="s">
        <v>297</v>
      </c>
      <c r="AC34" s="542"/>
      <c r="AD34" s="542"/>
      <c r="AE34" s="204">
        <v>100.4</v>
      </c>
      <c r="AF34" s="205"/>
      <c r="AG34" s="205"/>
      <c r="AH34" s="205"/>
      <c r="AI34" s="204">
        <v>101.473</v>
      </c>
      <c r="AJ34" s="205"/>
      <c r="AK34" s="205"/>
      <c r="AL34" s="205"/>
      <c r="AM34" s="204">
        <v>101.2</v>
      </c>
      <c r="AN34" s="205"/>
      <c r="AO34" s="205"/>
      <c r="AP34" s="205"/>
      <c r="AQ34" s="326" t="s">
        <v>530</v>
      </c>
      <c r="AR34" s="193"/>
      <c r="AS34" s="193"/>
      <c r="AT34" s="327"/>
      <c r="AU34" s="205" t="s">
        <v>486</v>
      </c>
      <c r="AV34" s="205"/>
      <c r="AW34" s="205"/>
      <c r="AX34" s="207"/>
    </row>
    <row r="35" spans="1:50" ht="27" customHeight="1">
      <c r="A35" s="212" t="s">
        <v>419</v>
      </c>
      <c r="B35" s="213"/>
      <c r="C35" s="213"/>
      <c r="D35" s="213"/>
      <c r="E35" s="213"/>
      <c r="F35" s="214"/>
      <c r="G35" s="218" t="s">
        <v>548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30" customHeight="1">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c r="A37" s="756" t="s">
        <v>392</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896"/>
    </row>
    <row r="38" spans="1:50" ht="18.75" customHeight="1">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v>31</v>
      </c>
      <c r="AR38" s="186"/>
      <c r="AS38" s="119" t="s">
        <v>307</v>
      </c>
      <c r="AT38" s="120"/>
      <c r="AU38" s="185" t="s">
        <v>488</v>
      </c>
      <c r="AV38" s="185"/>
      <c r="AW38" s="384" t="s">
        <v>296</v>
      </c>
      <c r="AX38" s="385"/>
    </row>
    <row r="39" spans="1:50" ht="23.25" customHeight="1">
      <c r="A39" s="389"/>
      <c r="B39" s="387"/>
      <c r="C39" s="387"/>
      <c r="D39" s="387"/>
      <c r="E39" s="387"/>
      <c r="F39" s="388"/>
      <c r="G39" s="550" t="s">
        <v>574</v>
      </c>
      <c r="H39" s="551"/>
      <c r="I39" s="551"/>
      <c r="J39" s="551"/>
      <c r="K39" s="551"/>
      <c r="L39" s="551"/>
      <c r="M39" s="551"/>
      <c r="N39" s="551"/>
      <c r="O39" s="552"/>
      <c r="P39" s="91" t="s">
        <v>585</v>
      </c>
      <c r="Q39" s="91"/>
      <c r="R39" s="91"/>
      <c r="S39" s="91"/>
      <c r="T39" s="91"/>
      <c r="U39" s="91"/>
      <c r="V39" s="91"/>
      <c r="W39" s="91"/>
      <c r="X39" s="92"/>
      <c r="Y39" s="457" t="s">
        <v>12</v>
      </c>
      <c r="Z39" s="517"/>
      <c r="AA39" s="518"/>
      <c r="AB39" s="447" t="s">
        <v>14</v>
      </c>
      <c r="AC39" s="447"/>
      <c r="AD39" s="447"/>
      <c r="AE39" s="204">
        <v>2.9</v>
      </c>
      <c r="AF39" s="205"/>
      <c r="AG39" s="205"/>
      <c r="AH39" s="205"/>
      <c r="AI39" s="204">
        <v>2.1</v>
      </c>
      <c r="AJ39" s="205"/>
      <c r="AK39" s="205"/>
      <c r="AL39" s="205"/>
      <c r="AM39" s="204">
        <v>2.9</v>
      </c>
      <c r="AN39" s="205"/>
      <c r="AO39" s="205"/>
      <c r="AP39" s="205"/>
      <c r="AQ39" s="326" t="s">
        <v>488</v>
      </c>
      <c r="AR39" s="193"/>
      <c r="AS39" s="193"/>
      <c r="AT39" s="327"/>
      <c r="AU39" s="205" t="s">
        <v>488</v>
      </c>
      <c r="AV39" s="205"/>
      <c r="AW39" s="205"/>
      <c r="AX39" s="207"/>
    </row>
    <row r="40" spans="1:50" ht="23.25" customHeight="1">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14</v>
      </c>
      <c r="AC40" s="509"/>
      <c r="AD40" s="509"/>
      <c r="AE40" s="204">
        <v>2.2000000000000002</v>
      </c>
      <c r="AF40" s="205"/>
      <c r="AG40" s="205"/>
      <c r="AH40" s="205"/>
      <c r="AI40" s="204">
        <v>2.1</v>
      </c>
      <c r="AJ40" s="205"/>
      <c r="AK40" s="205"/>
      <c r="AL40" s="205"/>
      <c r="AM40" s="204">
        <v>1.3</v>
      </c>
      <c r="AN40" s="205"/>
      <c r="AO40" s="205"/>
      <c r="AP40" s="205"/>
      <c r="AQ40" s="326" t="s">
        <v>556</v>
      </c>
      <c r="AR40" s="193"/>
      <c r="AS40" s="193"/>
      <c r="AT40" s="327"/>
      <c r="AU40" s="205" t="s">
        <v>488</v>
      </c>
      <c r="AV40" s="205"/>
      <c r="AW40" s="205"/>
      <c r="AX40" s="207"/>
    </row>
    <row r="41" spans="1:50" ht="23.25" customHeight="1">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100.7</v>
      </c>
      <c r="AF41" s="205"/>
      <c r="AG41" s="205"/>
      <c r="AH41" s="205"/>
      <c r="AI41" s="204">
        <v>100</v>
      </c>
      <c r="AJ41" s="205"/>
      <c r="AK41" s="205"/>
      <c r="AL41" s="205"/>
      <c r="AM41" s="204">
        <v>101.6</v>
      </c>
      <c r="AN41" s="205"/>
      <c r="AO41" s="205"/>
      <c r="AP41" s="205"/>
      <c r="AQ41" s="326" t="s">
        <v>488</v>
      </c>
      <c r="AR41" s="193"/>
      <c r="AS41" s="193"/>
      <c r="AT41" s="327"/>
      <c r="AU41" s="205" t="s">
        <v>488</v>
      </c>
      <c r="AV41" s="205"/>
      <c r="AW41" s="205"/>
      <c r="AX41" s="207"/>
    </row>
    <row r="42" spans="1:50" ht="27" customHeight="1">
      <c r="A42" s="212" t="s">
        <v>419</v>
      </c>
      <c r="B42" s="213"/>
      <c r="C42" s="213"/>
      <c r="D42" s="213"/>
      <c r="E42" s="213"/>
      <c r="F42" s="214"/>
      <c r="G42" s="218" t="s">
        <v>487</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8.5" customHeight="1" thickBot="1">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c r="A44" s="756" t="s">
        <v>392</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896"/>
    </row>
    <row r="45" spans="1:50" ht="18.75" hidden="1" customHeight="1">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c r="A51" s="386" t="s">
        <v>392</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0" t="s">
        <v>252</v>
      </c>
      <c r="AV51" s="910"/>
      <c r="AW51" s="910"/>
      <c r="AX51" s="911"/>
    </row>
    <row r="52" spans="1:50" ht="18.75" hidden="1" customHeight="1">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c r="A58" s="386" t="s">
        <v>392</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0" t="s">
        <v>252</v>
      </c>
      <c r="AV58" s="910"/>
      <c r="AW58" s="910"/>
      <c r="AX58" s="911"/>
    </row>
    <row r="59" spans="1:50" ht="18.75" hidden="1" customHeight="1">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c r="A65" s="468" t="s">
        <v>393</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388</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391</v>
      </c>
      <c r="AX66" s="240"/>
    </row>
    <row r="67" spans="1:50" ht="23.25" hidden="1" customHeight="1">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c r="A70" s="461" t="s">
        <v>397</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c r="A73" s="492" t="s">
        <v>393</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c r="A78" s="321" t="s">
        <v>422</v>
      </c>
      <c r="B78" s="322"/>
      <c r="C78" s="322"/>
      <c r="D78" s="322"/>
      <c r="E78" s="319" t="s">
        <v>370</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387</v>
      </c>
      <c r="AP79" s="265"/>
      <c r="AQ79" s="265"/>
      <c r="AR79" s="67" t="s">
        <v>385</v>
      </c>
      <c r="AS79" s="264"/>
      <c r="AT79" s="265"/>
      <c r="AU79" s="265"/>
      <c r="AV79" s="265"/>
      <c r="AW79" s="265"/>
      <c r="AX79" s="933"/>
    </row>
    <row r="80" spans="1:50" ht="18.75" hidden="1" customHeight="1">
      <c r="A80" s="850" t="s">
        <v>265</v>
      </c>
      <c r="B80" s="510" t="s">
        <v>384</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c r="A100" s="487" t="s">
        <v>394</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5" customHeight="1">
      <c r="A101" s="408"/>
      <c r="B101" s="409"/>
      <c r="C101" s="409"/>
      <c r="D101" s="409"/>
      <c r="E101" s="409"/>
      <c r="F101" s="410"/>
      <c r="G101" s="91" t="s">
        <v>571</v>
      </c>
      <c r="H101" s="91"/>
      <c r="I101" s="91"/>
      <c r="J101" s="91"/>
      <c r="K101" s="91"/>
      <c r="L101" s="91"/>
      <c r="M101" s="91"/>
      <c r="N101" s="91"/>
      <c r="O101" s="91"/>
      <c r="P101" s="91"/>
      <c r="Q101" s="91"/>
      <c r="R101" s="91"/>
      <c r="S101" s="91"/>
      <c r="T101" s="91"/>
      <c r="U101" s="91"/>
      <c r="V101" s="91"/>
      <c r="W101" s="91"/>
      <c r="X101" s="92"/>
      <c r="Y101" s="528" t="s">
        <v>54</v>
      </c>
      <c r="Z101" s="529"/>
      <c r="AA101" s="530"/>
      <c r="AB101" s="447" t="s">
        <v>513</v>
      </c>
      <c r="AC101" s="447"/>
      <c r="AD101" s="447"/>
      <c r="AE101" s="204">
        <v>1</v>
      </c>
      <c r="AF101" s="205"/>
      <c r="AG101" s="205"/>
      <c r="AH101" s="206"/>
      <c r="AI101" s="204">
        <v>1</v>
      </c>
      <c r="AJ101" s="205"/>
      <c r="AK101" s="205"/>
      <c r="AL101" s="206"/>
      <c r="AM101" s="204">
        <v>1</v>
      </c>
      <c r="AN101" s="205"/>
      <c r="AO101" s="205"/>
      <c r="AP101" s="206"/>
      <c r="AQ101" s="204">
        <v>1</v>
      </c>
      <c r="AR101" s="205"/>
      <c r="AS101" s="205"/>
      <c r="AT101" s="206"/>
      <c r="AU101" s="204" t="s">
        <v>514</v>
      </c>
      <c r="AV101" s="205"/>
      <c r="AW101" s="205"/>
      <c r="AX101" s="206"/>
    </row>
    <row r="102" spans="1:60" ht="25" customHeight="1">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513</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t="s">
        <v>514</v>
      </c>
      <c r="AV102" s="260"/>
      <c r="AW102" s="260"/>
      <c r="AX102" s="305"/>
    </row>
    <row r="103" spans="1:60" ht="31.5" customHeight="1">
      <c r="A103" s="405" t="s">
        <v>394</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5" customHeight="1">
      <c r="A104" s="408"/>
      <c r="B104" s="409"/>
      <c r="C104" s="409"/>
      <c r="D104" s="409"/>
      <c r="E104" s="409"/>
      <c r="F104" s="410"/>
      <c r="G104" s="91" t="s">
        <v>559</v>
      </c>
      <c r="H104" s="91"/>
      <c r="I104" s="91"/>
      <c r="J104" s="91"/>
      <c r="K104" s="91"/>
      <c r="L104" s="91"/>
      <c r="M104" s="91"/>
      <c r="N104" s="91"/>
      <c r="O104" s="91"/>
      <c r="P104" s="91"/>
      <c r="Q104" s="91"/>
      <c r="R104" s="91"/>
      <c r="S104" s="91"/>
      <c r="T104" s="91"/>
      <c r="U104" s="91"/>
      <c r="V104" s="91"/>
      <c r="W104" s="91"/>
      <c r="X104" s="92"/>
      <c r="Y104" s="451" t="s">
        <v>54</v>
      </c>
      <c r="Z104" s="452"/>
      <c r="AA104" s="453"/>
      <c r="AB104" s="531" t="s">
        <v>489</v>
      </c>
      <c r="AC104" s="532"/>
      <c r="AD104" s="533"/>
      <c r="AE104" s="204">
        <v>1</v>
      </c>
      <c r="AF104" s="205"/>
      <c r="AG104" s="205"/>
      <c r="AH104" s="206"/>
      <c r="AI104" s="204">
        <v>1</v>
      </c>
      <c r="AJ104" s="205"/>
      <c r="AK104" s="205"/>
      <c r="AL104" s="206"/>
      <c r="AM104" s="204">
        <v>0</v>
      </c>
      <c r="AN104" s="205"/>
      <c r="AO104" s="205"/>
      <c r="AP104" s="206"/>
      <c r="AQ104" s="204" t="s">
        <v>488</v>
      </c>
      <c r="AR104" s="205"/>
      <c r="AS104" s="205"/>
      <c r="AT104" s="206"/>
      <c r="AU104" s="204" t="s">
        <v>488</v>
      </c>
      <c r="AV104" s="205"/>
      <c r="AW104" s="205"/>
      <c r="AX104" s="206"/>
    </row>
    <row r="105" spans="1:60" ht="25" customHeight="1">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t="s">
        <v>488</v>
      </c>
      <c r="AC105" s="455"/>
      <c r="AD105" s="456"/>
      <c r="AE105" s="404" t="s">
        <v>488</v>
      </c>
      <c r="AF105" s="404"/>
      <c r="AG105" s="404"/>
      <c r="AH105" s="404"/>
      <c r="AI105" s="404" t="s">
        <v>488</v>
      </c>
      <c r="AJ105" s="404"/>
      <c r="AK105" s="404"/>
      <c r="AL105" s="404"/>
      <c r="AM105" s="404" t="s">
        <v>488</v>
      </c>
      <c r="AN105" s="404"/>
      <c r="AO105" s="404"/>
      <c r="AP105" s="404"/>
      <c r="AQ105" s="204" t="s">
        <v>490</v>
      </c>
      <c r="AR105" s="205"/>
      <c r="AS105" s="205"/>
      <c r="AT105" s="206"/>
      <c r="AU105" s="259" t="s">
        <v>488</v>
      </c>
      <c r="AV105" s="260"/>
      <c r="AW105" s="260"/>
      <c r="AX105" s="305"/>
    </row>
    <row r="106" spans="1:60" ht="31.5" hidden="1" customHeight="1">
      <c r="A106" s="405" t="s">
        <v>394</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c r="A109" s="405" t="s">
        <v>394</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c r="A112" s="405" t="s">
        <v>394</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hidden="1" customHeight="1">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450</v>
      </c>
      <c r="AF115" s="402"/>
      <c r="AG115" s="402"/>
      <c r="AH115" s="403"/>
      <c r="AI115" s="401" t="s">
        <v>447</v>
      </c>
      <c r="AJ115" s="402"/>
      <c r="AK115" s="402"/>
      <c r="AL115" s="403"/>
      <c r="AM115" s="401" t="s">
        <v>442</v>
      </c>
      <c r="AN115" s="402"/>
      <c r="AO115" s="402"/>
      <c r="AP115" s="403"/>
      <c r="AQ115" s="577" t="s">
        <v>437</v>
      </c>
      <c r="AR115" s="578"/>
      <c r="AS115" s="578"/>
      <c r="AT115" s="578"/>
      <c r="AU115" s="578"/>
      <c r="AV115" s="578"/>
      <c r="AW115" s="578"/>
      <c r="AX115" s="579"/>
    </row>
    <row r="116" spans="1:50" ht="23.25" hidden="1" customHeight="1">
      <c r="A116" s="425"/>
      <c r="B116" s="426"/>
      <c r="C116" s="426"/>
      <c r="D116" s="426"/>
      <c r="E116" s="426"/>
      <c r="F116" s="427"/>
      <c r="G116" s="379" t="s">
        <v>426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c r="AC116" s="449"/>
      <c r="AD116" s="450"/>
      <c r="AE116" s="404"/>
      <c r="AF116" s="404"/>
      <c r="AG116" s="404"/>
      <c r="AH116" s="404"/>
      <c r="AI116" s="404"/>
      <c r="AJ116" s="404"/>
      <c r="AK116" s="404"/>
      <c r="AL116" s="404"/>
      <c r="AM116" s="404"/>
      <c r="AN116" s="404"/>
      <c r="AO116" s="404"/>
      <c r="AP116" s="404"/>
      <c r="AQ116" s="204"/>
      <c r="AR116" s="205"/>
      <c r="AS116" s="205"/>
      <c r="AT116" s="205"/>
      <c r="AU116" s="205"/>
      <c r="AV116" s="205"/>
      <c r="AW116" s="205"/>
      <c r="AX116" s="207"/>
    </row>
    <row r="117" spans="1:50" ht="46.5" hidden="1" customHeight="1">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400</v>
      </c>
      <c r="AC117" s="459"/>
      <c r="AD117" s="460"/>
      <c r="AE117" s="537"/>
      <c r="AF117" s="537"/>
      <c r="AG117" s="537"/>
      <c r="AH117" s="537"/>
      <c r="AI117" s="537"/>
      <c r="AJ117" s="537"/>
      <c r="AK117" s="537"/>
      <c r="AL117" s="537"/>
      <c r="AM117" s="537"/>
      <c r="AN117" s="537"/>
      <c r="AO117" s="537"/>
      <c r="AP117" s="537"/>
      <c r="AQ117" s="537"/>
      <c r="AR117" s="537"/>
      <c r="AS117" s="537"/>
      <c r="AT117" s="537"/>
      <c r="AU117" s="537"/>
      <c r="AV117" s="537"/>
      <c r="AW117" s="537"/>
      <c r="AX117" s="538"/>
    </row>
    <row r="118" spans="1:50" ht="23.25" customHeight="1">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450</v>
      </c>
      <c r="AF118" s="402"/>
      <c r="AG118" s="402"/>
      <c r="AH118" s="403"/>
      <c r="AI118" s="401" t="s">
        <v>447</v>
      </c>
      <c r="AJ118" s="402"/>
      <c r="AK118" s="402"/>
      <c r="AL118" s="403"/>
      <c r="AM118" s="401" t="s">
        <v>442</v>
      </c>
      <c r="AN118" s="402"/>
      <c r="AO118" s="402"/>
      <c r="AP118" s="403"/>
      <c r="AQ118" s="577" t="s">
        <v>437</v>
      </c>
      <c r="AR118" s="578"/>
      <c r="AS118" s="578"/>
      <c r="AT118" s="578"/>
      <c r="AU118" s="578"/>
      <c r="AV118" s="578"/>
      <c r="AW118" s="578"/>
      <c r="AX118" s="579"/>
    </row>
    <row r="119" spans="1:50" ht="23.25" customHeight="1">
      <c r="A119" s="425"/>
      <c r="B119" s="426"/>
      <c r="C119" s="426"/>
      <c r="D119" s="426"/>
      <c r="E119" s="426"/>
      <c r="F119" s="427"/>
      <c r="G119" s="379" t="s">
        <v>515</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t="s">
        <v>491</v>
      </c>
      <c r="AC119" s="449"/>
      <c r="AD119" s="450"/>
      <c r="AE119" s="404">
        <v>14</v>
      </c>
      <c r="AF119" s="404"/>
      <c r="AG119" s="404"/>
      <c r="AH119" s="404"/>
      <c r="AI119" s="404">
        <v>16</v>
      </c>
      <c r="AJ119" s="404"/>
      <c r="AK119" s="404"/>
      <c r="AL119" s="404"/>
      <c r="AM119" s="404">
        <v>14</v>
      </c>
      <c r="AN119" s="404"/>
      <c r="AO119" s="404"/>
      <c r="AP119" s="404"/>
      <c r="AQ119" s="404">
        <v>15</v>
      </c>
      <c r="AR119" s="404"/>
      <c r="AS119" s="404"/>
      <c r="AT119" s="404"/>
      <c r="AU119" s="404"/>
      <c r="AV119" s="404"/>
      <c r="AW119" s="404"/>
      <c r="AX119" s="536"/>
    </row>
    <row r="120" spans="1:50" ht="33" customHeight="1">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492</v>
      </c>
      <c r="AC120" s="459"/>
      <c r="AD120" s="460"/>
      <c r="AE120" s="537" t="s">
        <v>516</v>
      </c>
      <c r="AF120" s="537"/>
      <c r="AG120" s="537"/>
      <c r="AH120" s="537"/>
      <c r="AI120" s="537" t="s">
        <v>557</v>
      </c>
      <c r="AJ120" s="537"/>
      <c r="AK120" s="537"/>
      <c r="AL120" s="537"/>
      <c r="AM120" s="537" t="s">
        <v>551</v>
      </c>
      <c r="AN120" s="537"/>
      <c r="AO120" s="537"/>
      <c r="AP120" s="537"/>
      <c r="AQ120" s="537" t="s">
        <v>560</v>
      </c>
      <c r="AR120" s="537"/>
      <c r="AS120" s="537"/>
      <c r="AT120" s="537"/>
      <c r="AU120" s="537"/>
      <c r="AV120" s="537"/>
      <c r="AW120" s="537"/>
      <c r="AX120" s="538"/>
    </row>
    <row r="121" spans="1:50" ht="23.25" customHeight="1">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450</v>
      </c>
      <c r="AF121" s="402"/>
      <c r="AG121" s="402"/>
      <c r="AH121" s="403"/>
      <c r="AI121" s="401" t="s">
        <v>447</v>
      </c>
      <c r="AJ121" s="402"/>
      <c r="AK121" s="402"/>
      <c r="AL121" s="403"/>
      <c r="AM121" s="401" t="s">
        <v>442</v>
      </c>
      <c r="AN121" s="402"/>
      <c r="AO121" s="402"/>
      <c r="AP121" s="403"/>
      <c r="AQ121" s="577" t="s">
        <v>437</v>
      </c>
      <c r="AR121" s="578"/>
      <c r="AS121" s="578"/>
      <c r="AT121" s="578"/>
      <c r="AU121" s="578"/>
      <c r="AV121" s="578"/>
      <c r="AW121" s="578"/>
      <c r="AX121" s="579"/>
    </row>
    <row r="122" spans="1:50" ht="23.25" customHeight="1">
      <c r="A122" s="425"/>
      <c r="B122" s="426"/>
      <c r="C122" s="426"/>
      <c r="D122" s="426"/>
      <c r="E122" s="426"/>
      <c r="F122" s="427"/>
      <c r="G122" s="379" t="s">
        <v>568</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t="s">
        <v>491</v>
      </c>
      <c r="AC122" s="449"/>
      <c r="AD122" s="450"/>
      <c r="AE122" s="404">
        <v>4</v>
      </c>
      <c r="AF122" s="404"/>
      <c r="AG122" s="404"/>
      <c r="AH122" s="404"/>
      <c r="AI122" s="404">
        <v>3</v>
      </c>
      <c r="AJ122" s="404"/>
      <c r="AK122" s="404"/>
      <c r="AL122" s="404"/>
      <c r="AM122" s="404">
        <v>0</v>
      </c>
      <c r="AN122" s="404"/>
      <c r="AO122" s="404"/>
      <c r="AP122" s="404"/>
      <c r="AQ122" s="404" t="s">
        <v>488</v>
      </c>
      <c r="AR122" s="404"/>
      <c r="AS122" s="404"/>
      <c r="AT122" s="404"/>
      <c r="AU122" s="404"/>
      <c r="AV122" s="404"/>
      <c r="AW122" s="404"/>
      <c r="AX122" s="536"/>
    </row>
    <row r="123" spans="1:50" ht="34" customHeight="1" thickBot="1">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492</v>
      </c>
      <c r="AC123" s="459"/>
      <c r="AD123" s="460"/>
      <c r="AE123" s="537" t="s">
        <v>493</v>
      </c>
      <c r="AF123" s="537"/>
      <c r="AG123" s="537"/>
      <c r="AH123" s="537"/>
      <c r="AI123" s="537" t="s">
        <v>494</v>
      </c>
      <c r="AJ123" s="537"/>
      <c r="AK123" s="537"/>
      <c r="AL123" s="537"/>
      <c r="AM123" s="537" t="s">
        <v>495</v>
      </c>
      <c r="AN123" s="537"/>
      <c r="AO123" s="537"/>
      <c r="AP123" s="537"/>
      <c r="AQ123" s="537" t="s">
        <v>488</v>
      </c>
      <c r="AR123" s="537"/>
      <c r="AS123" s="537"/>
      <c r="AT123" s="537"/>
      <c r="AU123" s="537"/>
      <c r="AV123" s="537"/>
      <c r="AW123" s="537"/>
      <c r="AX123" s="538"/>
    </row>
    <row r="124" spans="1:50" ht="23.25" hidden="1" customHeight="1">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451</v>
      </c>
      <c r="AF124" s="402"/>
      <c r="AG124" s="402"/>
      <c r="AH124" s="403"/>
      <c r="AI124" s="401" t="s">
        <v>447</v>
      </c>
      <c r="AJ124" s="402"/>
      <c r="AK124" s="402"/>
      <c r="AL124" s="403"/>
      <c r="AM124" s="401" t="s">
        <v>442</v>
      </c>
      <c r="AN124" s="402"/>
      <c r="AO124" s="402"/>
      <c r="AP124" s="403"/>
      <c r="AQ124" s="577" t="s">
        <v>437</v>
      </c>
      <c r="AR124" s="578"/>
      <c r="AS124" s="578"/>
      <c r="AT124" s="578"/>
      <c r="AU124" s="578"/>
      <c r="AV124" s="578"/>
      <c r="AW124" s="578"/>
      <c r="AX124" s="579"/>
    </row>
    <row r="125" spans="1:50" ht="23.25" hidden="1" customHeight="1">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400</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450</v>
      </c>
      <c r="AF127" s="402"/>
      <c r="AG127" s="402"/>
      <c r="AH127" s="403"/>
      <c r="AI127" s="401" t="s">
        <v>447</v>
      </c>
      <c r="AJ127" s="402"/>
      <c r="AK127" s="402"/>
      <c r="AL127" s="403"/>
      <c r="AM127" s="401" t="s">
        <v>442</v>
      </c>
      <c r="AN127" s="402"/>
      <c r="AO127" s="402"/>
      <c r="AP127" s="403"/>
      <c r="AQ127" s="577" t="s">
        <v>437</v>
      </c>
      <c r="AR127" s="578"/>
      <c r="AS127" s="578"/>
      <c r="AT127" s="578"/>
      <c r="AU127" s="578"/>
      <c r="AV127" s="578"/>
      <c r="AW127" s="578"/>
      <c r="AX127" s="579"/>
    </row>
    <row r="128" spans="1:50" ht="23.25" hidden="1" customHeight="1">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400</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hidden="1" customHeight="1">
      <c r="A130" s="174" t="s">
        <v>472</v>
      </c>
      <c r="B130" s="171"/>
      <c r="C130" s="170" t="s">
        <v>310</v>
      </c>
      <c r="D130" s="171"/>
      <c r="E130" s="155" t="s">
        <v>339</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hidden="1" customHeight="1">
      <c r="A131" s="175"/>
      <c r="B131" s="172"/>
      <c r="C131" s="166"/>
      <c r="D131" s="172"/>
      <c r="E131" s="160" t="s">
        <v>338</v>
      </c>
      <c r="F131" s="161"/>
      <c r="G131" s="96"/>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hidden="1" customHeight="1">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c r="A152" s="175"/>
      <c r="B152" s="172"/>
      <c r="C152" s="166"/>
      <c r="D152" s="172"/>
      <c r="E152" s="166"/>
      <c r="F152" s="167"/>
      <c r="G152" s="143" t="s">
        <v>323</v>
      </c>
      <c r="H152" s="116"/>
      <c r="I152" s="116"/>
      <c r="J152" s="116"/>
      <c r="K152" s="116"/>
      <c r="L152" s="116"/>
      <c r="M152" s="116"/>
      <c r="N152" s="116"/>
      <c r="O152" s="116"/>
      <c r="P152" s="117"/>
      <c r="Q152" s="145" t="s">
        <v>378</v>
      </c>
      <c r="R152" s="116"/>
      <c r="S152" s="116"/>
      <c r="T152" s="116"/>
      <c r="U152" s="116"/>
      <c r="V152" s="116"/>
      <c r="W152" s="116"/>
      <c r="X152" s="116"/>
      <c r="Y152" s="116"/>
      <c r="Z152" s="116"/>
      <c r="AA152" s="116"/>
      <c r="AB152" s="115" t="s">
        <v>379</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c r="A159" s="175"/>
      <c r="B159" s="172"/>
      <c r="C159" s="166"/>
      <c r="D159" s="172"/>
      <c r="E159" s="166"/>
      <c r="F159" s="167"/>
      <c r="G159" s="143" t="s">
        <v>323</v>
      </c>
      <c r="H159" s="116"/>
      <c r="I159" s="116"/>
      <c r="J159" s="116"/>
      <c r="K159" s="116"/>
      <c r="L159" s="116"/>
      <c r="M159" s="116"/>
      <c r="N159" s="116"/>
      <c r="O159" s="116"/>
      <c r="P159" s="117"/>
      <c r="Q159" s="145" t="s">
        <v>378</v>
      </c>
      <c r="R159" s="116"/>
      <c r="S159" s="116"/>
      <c r="T159" s="116"/>
      <c r="U159" s="116"/>
      <c r="V159" s="116"/>
      <c r="W159" s="116"/>
      <c r="X159" s="116"/>
      <c r="Y159" s="116"/>
      <c r="Z159" s="116"/>
      <c r="AA159" s="116"/>
      <c r="AB159" s="115" t="s">
        <v>379</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c r="A166" s="175"/>
      <c r="B166" s="172"/>
      <c r="C166" s="166"/>
      <c r="D166" s="172"/>
      <c r="E166" s="166"/>
      <c r="F166" s="167"/>
      <c r="G166" s="143" t="s">
        <v>323</v>
      </c>
      <c r="H166" s="116"/>
      <c r="I166" s="116"/>
      <c r="J166" s="116"/>
      <c r="K166" s="116"/>
      <c r="L166" s="116"/>
      <c r="M166" s="116"/>
      <c r="N166" s="116"/>
      <c r="O166" s="116"/>
      <c r="P166" s="117"/>
      <c r="Q166" s="145" t="s">
        <v>378</v>
      </c>
      <c r="R166" s="116"/>
      <c r="S166" s="116"/>
      <c r="T166" s="116"/>
      <c r="U166" s="116"/>
      <c r="V166" s="116"/>
      <c r="W166" s="116"/>
      <c r="X166" s="116"/>
      <c r="Y166" s="116"/>
      <c r="Z166" s="116"/>
      <c r="AA166" s="116"/>
      <c r="AB166" s="115" t="s">
        <v>379</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c r="A173" s="175"/>
      <c r="B173" s="172"/>
      <c r="C173" s="166"/>
      <c r="D173" s="172"/>
      <c r="E173" s="166"/>
      <c r="F173" s="167"/>
      <c r="G173" s="143" t="s">
        <v>323</v>
      </c>
      <c r="H173" s="116"/>
      <c r="I173" s="116"/>
      <c r="J173" s="116"/>
      <c r="K173" s="116"/>
      <c r="L173" s="116"/>
      <c r="M173" s="116"/>
      <c r="N173" s="116"/>
      <c r="O173" s="116"/>
      <c r="P173" s="117"/>
      <c r="Q173" s="145" t="s">
        <v>378</v>
      </c>
      <c r="R173" s="116"/>
      <c r="S173" s="116"/>
      <c r="T173" s="116"/>
      <c r="U173" s="116"/>
      <c r="V173" s="116"/>
      <c r="W173" s="116"/>
      <c r="X173" s="116"/>
      <c r="Y173" s="116"/>
      <c r="Z173" s="116"/>
      <c r="AA173" s="116"/>
      <c r="AB173" s="115" t="s">
        <v>379</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c r="A180" s="175"/>
      <c r="B180" s="172"/>
      <c r="C180" s="166"/>
      <c r="D180" s="172"/>
      <c r="E180" s="166"/>
      <c r="F180" s="167"/>
      <c r="G180" s="143" t="s">
        <v>323</v>
      </c>
      <c r="H180" s="116"/>
      <c r="I180" s="116"/>
      <c r="J180" s="116"/>
      <c r="K180" s="116"/>
      <c r="L180" s="116"/>
      <c r="M180" s="116"/>
      <c r="N180" s="116"/>
      <c r="O180" s="116"/>
      <c r="P180" s="117"/>
      <c r="Q180" s="145" t="s">
        <v>378</v>
      </c>
      <c r="R180" s="116"/>
      <c r="S180" s="116"/>
      <c r="T180" s="116"/>
      <c r="U180" s="116"/>
      <c r="V180" s="116"/>
      <c r="W180" s="116"/>
      <c r="X180" s="116"/>
      <c r="Y180" s="116"/>
      <c r="Z180" s="116"/>
      <c r="AA180" s="116"/>
      <c r="AB180" s="115" t="s">
        <v>379</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hidden="1" customHeight="1">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hidden="1" customHeight="1">
      <c r="A188" s="175"/>
      <c r="B188" s="172"/>
      <c r="C188" s="166"/>
      <c r="D188" s="172"/>
      <c r="E188" s="111"/>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hidden="1" customHeight="1" thickBot="1">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25" customHeight="1">
      <c r="A190" s="175"/>
      <c r="B190" s="172"/>
      <c r="C190" s="166"/>
      <c r="D190" s="172"/>
      <c r="E190" s="155" t="s">
        <v>339</v>
      </c>
      <c r="F190" s="156"/>
      <c r="G190" s="157" t="s">
        <v>496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25" customHeight="1">
      <c r="A191" s="175"/>
      <c r="B191" s="172"/>
      <c r="C191" s="166"/>
      <c r="D191" s="172"/>
      <c r="E191" s="160" t="s">
        <v>338</v>
      </c>
      <c r="F191" s="161"/>
      <c r="G191" s="96" t="s">
        <v>497</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15" customHeight="1">
      <c r="A212" s="175"/>
      <c r="B212" s="172"/>
      <c r="C212" s="166"/>
      <c r="D212" s="172"/>
      <c r="E212" s="166"/>
      <c r="F212" s="167"/>
      <c r="G212" s="143" t="s">
        <v>323</v>
      </c>
      <c r="H212" s="116"/>
      <c r="I212" s="116"/>
      <c r="J212" s="116"/>
      <c r="K212" s="116"/>
      <c r="L212" s="116"/>
      <c r="M212" s="116"/>
      <c r="N212" s="116"/>
      <c r="O212" s="116"/>
      <c r="P212" s="117"/>
      <c r="Q212" s="145" t="s">
        <v>378</v>
      </c>
      <c r="R212" s="116"/>
      <c r="S212" s="116"/>
      <c r="T212" s="116"/>
      <c r="U212" s="116"/>
      <c r="V212" s="116"/>
      <c r="W212" s="116"/>
      <c r="X212" s="116"/>
      <c r="Y212" s="116"/>
      <c r="Z212" s="116"/>
      <c r="AA212" s="116"/>
      <c r="AB212" s="115" t="s">
        <v>379</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15" customHeight="1">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5" customHeight="1">
      <c r="A214" s="175"/>
      <c r="B214" s="172"/>
      <c r="C214" s="166"/>
      <c r="D214" s="172"/>
      <c r="E214" s="166"/>
      <c r="F214" s="167"/>
      <c r="G214" s="90" t="s">
        <v>518</v>
      </c>
      <c r="H214" s="91"/>
      <c r="I214" s="91"/>
      <c r="J214" s="91"/>
      <c r="K214" s="91"/>
      <c r="L214" s="91"/>
      <c r="M214" s="91"/>
      <c r="N214" s="91"/>
      <c r="O214" s="91"/>
      <c r="P214" s="92"/>
      <c r="Q214" s="99" t="s">
        <v>517</v>
      </c>
      <c r="R214" s="100"/>
      <c r="S214" s="100"/>
      <c r="T214" s="100"/>
      <c r="U214" s="100"/>
      <c r="V214" s="100"/>
      <c r="W214" s="100"/>
      <c r="X214" s="100"/>
      <c r="Y214" s="100"/>
      <c r="Z214" s="100"/>
      <c r="AA214" s="101"/>
      <c r="AB214" s="127" t="s">
        <v>519</v>
      </c>
      <c r="AC214" s="128"/>
      <c r="AD214" s="128"/>
      <c r="AE214" s="133" t="s">
        <v>520</v>
      </c>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5" customHeight="1">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customHeight="1">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30" customHeight="1">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t="s">
        <v>590</v>
      </c>
      <c r="AF217" s="91"/>
      <c r="AG217" s="91"/>
      <c r="AH217" s="91"/>
      <c r="AI217" s="91"/>
      <c r="AJ217" s="91"/>
      <c r="AK217" s="91"/>
      <c r="AL217" s="91"/>
      <c r="AM217" s="91"/>
      <c r="AN217" s="91"/>
      <c r="AO217" s="91"/>
      <c r="AP217" s="91"/>
      <c r="AQ217" s="91"/>
      <c r="AR217" s="91"/>
      <c r="AS217" s="91"/>
      <c r="AT217" s="91"/>
      <c r="AU217" s="91"/>
      <c r="AV217" s="91"/>
      <c r="AW217" s="91"/>
      <c r="AX217" s="112"/>
    </row>
    <row r="218" spans="1:50" ht="42.5" customHeight="1">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15" customHeight="1">
      <c r="A219" s="175"/>
      <c r="B219" s="172"/>
      <c r="C219" s="166"/>
      <c r="D219" s="172"/>
      <c r="E219" s="166"/>
      <c r="F219" s="167"/>
      <c r="G219" s="143" t="s">
        <v>323</v>
      </c>
      <c r="H219" s="116"/>
      <c r="I219" s="116"/>
      <c r="J219" s="116"/>
      <c r="K219" s="116"/>
      <c r="L219" s="116"/>
      <c r="M219" s="116"/>
      <c r="N219" s="116"/>
      <c r="O219" s="116"/>
      <c r="P219" s="117"/>
      <c r="Q219" s="145" t="s">
        <v>378</v>
      </c>
      <c r="R219" s="116"/>
      <c r="S219" s="116"/>
      <c r="T219" s="116"/>
      <c r="U219" s="116"/>
      <c r="V219" s="116"/>
      <c r="W219" s="116"/>
      <c r="X219" s="116"/>
      <c r="Y219" s="116"/>
      <c r="Z219" s="116"/>
      <c r="AA219" s="116"/>
      <c r="AB219" s="115" t="s">
        <v>379</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15" customHeight="1">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0" customHeight="1">
      <c r="A221" s="175"/>
      <c r="B221" s="172"/>
      <c r="C221" s="166"/>
      <c r="D221" s="172"/>
      <c r="E221" s="166"/>
      <c r="F221" s="167"/>
      <c r="G221" s="90" t="s">
        <v>498</v>
      </c>
      <c r="H221" s="91"/>
      <c r="I221" s="91"/>
      <c r="J221" s="91"/>
      <c r="K221" s="91"/>
      <c r="L221" s="91"/>
      <c r="M221" s="91"/>
      <c r="N221" s="91"/>
      <c r="O221" s="91"/>
      <c r="P221" s="92"/>
      <c r="Q221" s="99" t="s">
        <v>499</v>
      </c>
      <c r="R221" s="100"/>
      <c r="S221" s="100"/>
      <c r="T221" s="100"/>
      <c r="U221" s="100"/>
      <c r="V221" s="100"/>
      <c r="W221" s="100"/>
      <c r="X221" s="100"/>
      <c r="Y221" s="100"/>
      <c r="Z221" s="100"/>
      <c r="AA221" s="101"/>
      <c r="AB221" s="127" t="s">
        <v>500</v>
      </c>
      <c r="AC221" s="128"/>
      <c r="AD221" s="128"/>
      <c r="AE221" s="133" t="s">
        <v>501</v>
      </c>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0" customHeight="1">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customHeight="1">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30" customHeight="1">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t="s">
        <v>589</v>
      </c>
      <c r="AF224" s="91"/>
      <c r="AG224" s="91"/>
      <c r="AH224" s="91"/>
      <c r="AI224" s="91"/>
      <c r="AJ224" s="91"/>
      <c r="AK224" s="91"/>
      <c r="AL224" s="91"/>
      <c r="AM224" s="91"/>
      <c r="AN224" s="91"/>
      <c r="AO224" s="91"/>
      <c r="AP224" s="91"/>
      <c r="AQ224" s="91"/>
      <c r="AR224" s="91"/>
      <c r="AS224" s="91"/>
      <c r="AT224" s="91"/>
      <c r="AU224" s="91"/>
      <c r="AV224" s="91"/>
      <c r="AW224" s="91"/>
      <c r="AX224" s="112"/>
    </row>
    <row r="225" spans="1:50" ht="58" customHeight="1">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c r="A226" s="175"/>
      <c r="B226" s="172"/>
      <c r="C226" s="166"/>
      <c r="D226" s="172"/>
      <c r="E226" s="166"/>
      <c r="F226" s="167"/>
      <c r="G226" s="143" t="s">
        <v>323</v>
      </c>
      <c r="H226" s="116"/>
      <c r="I226" s="116"/>
      <c r="J226" s="116"/>
      <c r="K226" s="116"/>
      <c r="L226" s="116"/>
      <c r="M226" s="116"/>
      <c r="N226" s="116"/>
      <c r="O226" s="116"/>
      <c r="P226" s="117"/>
      <c r="Q226" s="145" t="s">
        <v>378</v>
      </c>
      <c r="R226" s="116"/>
      <c r="S226" s="116"/>
      <c r="T226" s="116"/>
      <c r="U226" s="116"/>
      <c r="V226" s="116"/>
      <c r="W226" s="116"/>
      <c r="X226" s="116"/>
      <c r="Y226" s="116"/>
      <c r="Z226" s="116"/>
      <c r="AA226" s="116"/>
      <c r="AB226" s="115" t="s">
        <v>379</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c r="A233" s="175"/>
      <c r="B233" s="172"/>
      <c r="C233" s="166"/>
      <c r="D233" s="172"/>
      <c r="E233" s="166"/>
      <c r="F233" s="167"/>
      <c r="G233" s="143" t="s">
        <v>323</v>
      </c>
      <c r="H233" s="116"/>
      <c r="I233" s="116"/>
      <c r="J233" s="116"/>
      <c r="K233" s="116"/>
      <c r="L233" s="116"/>
      <c r="M233" s="116"/>
      <c r="N233" s="116"/>
      <c r="O233" s="116"/>
      <c r="P233" s="117"/>
      <c r="Q233" s="145" t="s">
        <v>378</v>
      </c>
      <c r="R233" s="116"/>
      <c r="S233" s="116"/>
      <c r="T233" s="116"/>
      <c r="U233" s="116"/>
      <c r="V233" s="116"/>
      <c r="W233" s="116"/>
      <c r="X233" s="116"/>
      <c r="Y233" s="116"/>
      <c r="Z233" s="116"/>
      <c r="AA233" s="116"/>
      <c r="AB233" s="115" t="s">
        <v>379</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c r="A240" s="175"/>
      <c r="B240" s="172"/>
      <c r="C240" s="166"/>
      <c r="D240" s="172"/>
      <c r="E240" s="166"/>
      <c r="F240" s="167"/>
      <c r="G240" s="143" t="s">
        <v>323</v>
      </c>
      <c r="H240" s="116"/>
      <c r="I240" s="116"/>
      <c r="J240" s="116"/>
      <c r="K240" s="116"/>
      <c r="L240" s="116"/>
      <c r="M240" s="116"/>
      <c r="N240" s="116"/>
      <c r="O240" s="116"/>
      <c r="P240" s="117"/>
      <c r="Q240" s="145" t="s">
        <v>378</v>
      </c>
      <c r="R240" s="116"/>
      <c r="S240" s="116"/>
      <c r="T240" s="116"/>
      <c r="U240" s="116"/>
      <c r="V240" s="116"/>
      <c r="W240" s="116"/>
      <c r="X240" s="116"/>
      <c r="Y240" s="116"/>
      <c r="Z240" s="116"/>
      <c r="AA240" s="116"/>
      <c r="AB240" s="115" t="s">
        <v>379</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customHeight="1">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0" customHeight="1">
      <c r="A248" s="175"/>
      <c r="B248" s="172"/>
      <c r="C248" s="166"/>
      <c r="D248" s="172"/>
      <c r="E248" s="111" t="s">
        <v>502</v>
      </c>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0" customHeight="1" thickBot="1">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c r="A272" s="175"/>
      <c r="B272" s="172"/>
      <c r="C272" s="166"/>
      <c r="D272" s="172"/>
      <c r="E272" s="166"/>
      <c r="F272" s="167"/>
      <c r="G272" s="143" t="s">
        <v>323</v>
      </c>
      <c r="H272" s="116"/>
      <c r="I272" s="116"/>
      <c r="J272" s="116"/>
      <c r="K272" s="116"/>
      <c r="L272" s="116"/>
      <c r="M272" s="116"/>
      <c r="N272" s="116"/>
      <c r="O272" s="116"/>
      <c r="P272" s="117"/>
      <c r="Q272" s="145" t="s">
        <v>378</v>
      </c>
      <c r="R272" s="116"/>
      <c r="S272" s="116"/>
      <c r="T272" s="116"/>
      <c r="U272" s="116"/>
      <c r="V272" s="116"/>
      <c r="W272" s="116"/>
      <c r="X272" s="116"/>
      <c r="Y272" s="116"/>
      <c r="Z272" s="116"/>
      <c r="AA272" s="116"/>
      <c r="AB272" s="115" t="s">
        <v>379</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c r="A279" s="175"/>
      <c r="B279" s="172"/>
      <c r="C279" s="166"/>
      <c r="D279" s="172"/>
      <c r="E279" s="166"/>
      <c r="F279" s="167"/>
      <c r="G279" s="143" t="s">
        <v>323</v>
      </c>
      <c r="H279" s="116"/>
      <c r="I279" s="116"/>
      <c r="J279" s="116"/>
      <c r="K279" s="116"/>
      <c r="L279" s="116"/>
      <c r="M279" s="116"/>
      <c r="N279" s="116"/>
      <c r="O279" s="116"/>
      <c r="P279" s="117"/>
      <c r="Q279" s="145" t="s">
        <v>378</v>
      </c>
      <c r="R279" s="116"/>
      <c r="S279" s="116"/>
      <c r="T279" s="116"/>
      <c r="U279" s="116"/>
      <c r="V279" s="116"/>
      <c r="W279" s="116"/>
      <c r="X279" s="116"/>
      <c r="Y279" s="116"/>
      <c r="Z279" s="116"/>
      <c r="AA279" s="116"/>
      <c r="AB279" s="115" t="s">
        <v>379</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c r="A286" s="175"/>
      <c r="B286" s="172"/>
      <c r="C286" s="166"/>
      <c r="D286" s="172"/>
      <c r="E286" s="166"/>
      <c r="F286" s="167"/>
      <c r="G286" s="143" t="s">
        <v>323</v>
      </c>
      <c r="H286" s="116"/>
      <c r="I286" s="116"/>
      <c r="J286" s="116"/>
      <c r="K286" s="116"/>
      <c r="L286" s="116"/>
      <c r="M286" s="116"/>
      <c r="N286" s="116"/>
      <c r="O286" s="116"/>
      <c r="P286" s="117"/>
      <c r="Q286" s="145" t="s">
        <v>378</v>
      </c>
      <c r="R286" s="116"/>
      <c r="S286" s="116"/>
      <c r="T286" s="116"/>
      <c r="U286" s="116"/>
      <c r="V286" s="116"/>
      <c r="W286" s="116"/>
      <c r="X286" s="116"/>
      <c r="Y286" s="116"/>
      <c r="Z286" s="116"/>
      <c r="AA286" s="116"/>
      <c r="AB286" s="115" t="s">
        <v>379</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c r="A293" s="175"/>
      <c r="B293" s="172"/>
      <c r="C293" s="166"/>
      <c r="D293" s="172"/>
      <c r="E293" s="166"/>
      <c r="F293" s="167"/>
      <c r="G293" s="143" t="s">
        <v>323</v>
      </c>
      <c r="H293" s="116"/>
      <c r="I293" s="116"/>
      <c r="J293" s="116"/>
      <c r="K293" s="116"/>
      <c r="L293" s="116"/>
      <c r="M293" s="116"/>
      <c r="N293" s="116"/>
      <c r="O293" s="116"/>
      <c r="P293" s="117"/>
      <c r="Q293" s="145" t="s">
        <v>378</v>
      </c>
      <c r="R293" s="116"/>
      <c r="S293" s="116"/>
      <c r="T293" s="116"/>
      <c r="U293" s="116"/>
      <c r="V293" s="116"/>
      <c r="W293" s="116"/>
      <c r="X293" s="116"/>
      <c r="Y293" s="116"/>
      <c r="Z293" s="116"/>
      <c r="AA293" s="116"/>
      <c r="AB293" s="115" t="s">
        <v>379</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c r="A300" s="175"/>
      <c r="B300" s="172"/>
      <c r="C300" s="166"/>
      <c r="D300" s="172"/>
      <c r="E300" s="166"/>
      <c r="F300" s="167"/>
      <c r="G300" s="143" t="s">
        <v>323</v>
      </c>
      <c r="H300" s="116"/>
      <c r="I300" s="116"/>
      <c r="J300" s="116"/>
      <c r="K300" s="116"/>
      <c r="L300" s="116"/>
      <c r="M300" s="116"/>
      <c r="N300" s="116"/>
      <c r="O300" s="116"/>
      <c r="P300" s="117"/>
      <c r="Q300" s="145" t="s">
        <v>378</v>
      </c>
      <c r="R300" s="116"/>
      <c r="S300" s="116"/>
      <c r="T300" s="116"/>
      <c r="U300" s="116"/>
      <c r="V300" s="116"/>
      <c r="W300" s="116"/>
      <c r="X300" s="116"/>
      <c r="Y300" s="116"/>
      <c r="Z300" s="116"/>
      <c r="AA300" s="116"/>
      <c r="AB300" s="115" t="s">
        <v>379</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c r="A332" s="175"/>
      <c r="B332" s="172"/>
      <c r="C332" s="166"/>
      <c r="D332" s="172"/>
      <c r="E332" s="166"/>
      <c r="F332" s="167"/>
      <c r="G332" s="143" t="s">
        <v>323</v>
      </c>
      <c r="H332" s="116"/>
      <c r="I332" s="116"/>
      <c r="J332" s="116"/>
      <c r="K332" s="116"/>
      <c r="L332" s="116"/>
      <c r="M332" s="116"/>
      <c r="N332" s="116"/>
      <c r="O332" s="116"/>
      <c r="P332" s="117"/>
      <c r="Q332" s="145" t="s">
        <v>378</v>
      </c>
      <c r="R332" s="116"/>
      <c r="S332" s="116"/>
      <c r="T332" s="116"/>
      <c r="U332" s="116"/>
      <c r="V332" s="116"/>
      <c r="W332" s="116"/>
      <c r="X332" s="116"/>
      <c r="Y332" s="116"/>
      <c r="Z332" s="116"/>
      <c r="AA332" s="116"/>
      <c r="AB332" s="115" t="s">
        <v>379</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c r="A339" s="175"/>
      <c r="B339" s="172"/>
      <c r="C339" s="166"/>
      <c r="D339" s="172"/>
      <c r="E339" s="166"/>
      <c r="F339" s="167"/>
      <c r="G339" s="143" t="s">
        <v>323</v>
      </c>
      <c r="H339" s="116"/>
      <c r="I339" s="116"/>
      <c r="J339" s="116"/>
      <c r="K339" s="116"/>
      <c r="L339" s="116"/>
      <c r="M339" s="116"/>
      <c r="N339" s="116"/>
      <c r="O339" s="116"/>
      <c r="P339" s="117"/>
      <c r="Q339" s="145" t="s">
        <v>378</v>
      </c>
      <c r="R339" s="116"/>
      <c r="S339" s="116"/>
      <c r="T339" s="116"/>
      <c r="U339" s="116"/>
      <c r="V339" s="116"/>
      <c r="W339" s="116"/>
      <c r="X339" s="116"/>
      <c r="Y339" s="116"/>
      <c r="Z339" s="116"/>
      <c r="AA339" s="116"/>
      <c r="AB339" s="115" t="s">
        <v>379</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c r="A346" s="175"/>
      <c r="B346" s="172"/>
      <c r="C346" s="166"/>
      <c r="D346" s="172"/>
      <c r="E346" s="166"/>
      <c r="F346" s="167"/>
      <c r="G346" s="143" t="s">
        <v>323</v>
      </c>
      <c r="H346" s="116"/>
      <c r="I346" s="116"/>
      <c r="J346" s="116"/>
      <c r="K346" s="116"/>
      <c r="L346" s="116"/>
      <c r="M346" s="116"/>
      <c r="N346" s="116"/>
      <c r="O346" s="116"/>
      <c r="P346" s="117"/>
      <c r="Q346" s="145" t="s">
        <v>378</v>
      </c>
      <c r="R346" s="116"/>
      <c r="S346" s="116"/>
      <c r="T346" s="116"/>
      <c r="U346" s="116"/>
      <c r="V346" s="116"/>
      <c r="W346" s="116"/>
      <c r="X346" s="116"/>
      <c r="Y346" s="116"/>
      <c r="Z346" s="116"/>
      <c r="AA346" s="116"/>
      <c r="AB346" s="115" t="s">
        <v>379</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c r="A353" s="175"/>
      <c r="B353" s="172"/>
      <c r="C353" s="166"/>
      <c r="D353" s="172"/>
      <c r="E353" s="166"/>
      <c r="F353" s="167"/>
      <c r="G353" s="143" t="s">
        <v>323</v>
      </c>
      <c r="H353" s="116"/>
      <c r="I353" s="116"/>
      <c r="J353" s="116"/>
      <c r="K353" s="116"/>
      <c r="L353" s="116"/>
      <c r="M353" s="116"/>
      <c r="N353" s="116"/>
      <c r="O353" s="116"/>
      <c r="P353" s="117"/>
      <c r="Q353" s="145" t="s">
        <v>378</v>
      </c>
      <c r="R353" s="116"/>
      <c r="S353" s="116"/>
      <c r="T353" s="116"/>
      <c r="U353" s="116"/>
      <c r="V353" s="116"/>
      <c r="W353" s="116"/>
      <c r="X353" s="116"/>
      <c r="Y353" s="116"/>
      <c r="Z353" s="116"/>
      <c r="AA353" s="116"/>
      <c r="AB353" s="115" t="s">
        <v>379</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c r="A360" s="175"/>
      <c r="B360" s="172"/>
      <c r="C360" s="166"/>
      <c r="D360" s="172"/>
      <c r="E360" s="166"/>
      <c r="F360" s="167"/>
      <c r="G360" s="143" t="s">
        <v>323</v>
      </c>
      <c r="H360" s="116"/>
      <c r="I360" s="116"/>
      <c r="J360" s="116"/>
      <c r="K360" s="116"/>
      <c r="L360" s="116"/>
      <c r="M360" s="116"/>
      <c r="N360" s="116"/>
      <c r="O360" s="116"/>
      <c r="P360" s="117"/>
      <c r="Q360" s="145" t="s">
        <v>378</v>
      </c>
      <c r="R360" s="116"/>
      <c r="S360" s="116"/>
      <c r="T360" s="116"/>
      <c r="U360" s="116"/>
      <c r="V360" s="116"/>
      <c r="W360" s="116"/>
      <c r="X360" s="116"/>
      <c r="Y360" s="116"/>
      <c r="Z360" s="116"/>
      <c r="AA360" s="116"/>
      <c r="AB360" s="115" t="s">
        <v>379</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c r="A392" s="175"/>
      <c r="B392" s="172"/>
      <c r="C392" s="166"/>
      <c r="D392" s="172"/>
      <c r="E392" s="166"/>
      <c r="F392" s="167"/>
      <c r="G392" s="143" t="s">
        <v>323</v>
      </c>
      <c r="H392" s="116"/>
      <c r="I392" s="116"/>
      <c r="J392" s="116"/>
      <c r="K392" s="116"/>
      <c r="L392" s="116"/>
      <c r="M392" s="116"/>
      <c r="N392" s="116"/>
      <c r="O392" s="116"/>
      <c r="P392" s="117"/>
      <c r="Q392" s="145" t="s">
        <v>378</v>
      </c>
      <c r="R392" s="116"/>
      <c r="S392" s="116"/>
      <c r="T392" s="116"/>
      <c r="U392" s="116"/>
      <c r="V392" s="116"/>
      <c r="W392" s="116"/>
      <c r="X392" s="116"/>
      <c r="Y392" s="116"/>
      <c r="Z392" s="116"/>
      <c r="AA392" s="116"/>
      <c r="AB392" s="115" t="s">
        <v>379</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c r="A399" s="175"/>
      <c r="B399" s="172"/>
      <c r="C399" s="166"/>
      <c r="D399" s="172"/>
      <c r="E399" s="166"/>
      <c r="F399" s="167"/>
      <c r="G399" s="143" t="s">
        <v>323</v>
      </c>
      <c r="H399" s="116"/>
      <c r="I399" s="116"/>
      <c r="J399" s="116"/>
      <c r="K399" s="116"/>
      <c r="L399" s="116"/>
      <c r="M399" s="116"/>
      <c r="N399" s="116"/>
      <c r="O399" s="116"/>
      <c r="P399" s="117"/>
      <c r="Q399" s="145" t="s">
        <v>378</v>
      </c>
      <c r="R399" s="116"/>
      <c r="S399" s="116"/>
      <c r="T399" s="116"/>
      <c r="U399" s="116"/>
      <c r="V399" s="116"/>
      <c r="W399" s="116"/>
      <c r="X399" s="116"/>
      <c r="Y399" s="116"/>
      <c r="Z399" s="116"/>
      <c r="AA399" s="116"/>
      <c r="AB399" s="115" t="s">
        <v>379</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c r="A406" s="175"/>
      <c r="B406" s="172"/>
      <c r="C406" s="166"/>
      <c r="D406" s="172"/>
      <c r="E406" s="166"/>
      <c r="F406" s="167"/>
      <c r="G406" s="143" t="s">
        <v>323</v>
      </c>
      <c r="H406" s="116"/>
      <c r="I406" s="116"/>
      <c r="J406" s="116"/>
      <c r="K406" s="116"/>
      <c r="L406" s="116"/>
      <c r="M406" s="116"/>
      <c r="N406" s="116"/>
      <c r="O406" s="116"/>
      <c r="P406" s="117"/>
      <c r="Q406" s="145" t="s">
        <v>378</v>
      </c>
      <c r="R406" s="116"/>
      <c r="S406" s="116"/>
      <c r="T406" s="116"/>
      <c r="U406" s="116"/>
      <c r="V406" s="116"/>
      <c r="W406" s="116"/>
      <c r="X406" s="116"/>
      <c r="Y406" s="116"/>
      <c r="Z406" s="116"/>
      <c r="AA406" s="116"/>
      <c r="AB406" s="115" t="s">
        <v>379</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c r="A413" s="175"/>
      <c r="B413" s="172"/>
      <c r="C413" s="166"/>
      <c r="D413" s="172"/>
      <c r="E413" s="166"/>
      <c r="F413" s="167"/>
      <c r="G413" s="143" t="s">
        <v>323</v>
      </c>
      <c r="H413" s="116"/>
      <c r="I413" s="116"/>
      <c r="J413" s="116"/>
      <c r="K413" s="116"/>
      <c r="L413" s="116"/>
      <c r="M413" s="116"/>
      <c r="N413" s="116"/>
      <c r="O413" s="116"/>
      <c r="P413" s="117"/>
      <c r="Q413" s="145" t="s">
        <v>378</v>
      </c>
      <c r="R413" s="116"/>
      <c r="S413" s="116"/>
      <c r="T413" s="116"/>
      <c r="U413" s="116"/>
      <c r="V413" s="116"/>
      <c r="W413" s="116"/>
      <c r="X413" s="116"/>
      <c r="Y413" s="116"/>
      <c r="Z413" s="116"/>
      <c r="AA413" s="116"/>
      <c r="AB413" s="115" t="s">
        <v>379</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c r="A420" s="175"/>
      <c r="B420" s="172"/>
      <c r="C420" s="166"/>
      <c r="D420" s="172"/>
      <c r="E420" s="166"/>
      <c r="F420" s="167"/>
      <c r="G420" s="143" t="s">
        <v>323</v>
      </c>
      <c r="H420" s="116"/>
      <c r="I420" s="116"/>
      <c r="J420" s="116"/>
      <c r="K420" s="116"/>
      <c r="L420" s="116"/>
      <c r="M420" s="116"/>
      <c r="N420" s="116"/>
      <c r="O420" s="116"/>
      <c r="P420" s="117"/>
      <c r="Q420" s="145" t="s">
        <v>378</v>
      </c>
      <c r="R420" s="116"/>
      <c r="S420" s="116"/>
      <c r="T420" s="116"/>
      <c r="U420" s="116"/>
      <c r="V420" s="116"/>
      <c r="W420" s="116"/>
      <c r="X420" s="116"/>
      <c r="Y420" s="116"/>
      <c r="Z420" s="116"/>
      <c r="AA420" s="116"/>
      <c r="AB420" s="115" t="s">
        <v>379</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c r="A430" s="175"/>
      <c r="B430" s="172"/>
      <c r="C430" s="164" t="s">
        <v>468</v>
      </c>
      <c r="D430" s="917"/>
      <c r="E430" s="160" t="s">
        <v>460</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9" hidden="1" customHeight="1">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c r="A484" s="175"/>
      <c r="B484" s="172"/>
      <c r="C484" s="166"/>
      <c r="D484" s="172"/>
      <c r="E484" s="160" t="s">
        <v>469</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9" hidden="1" customHeight="1">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c r="A538" s="175"/>
      <c r="B538" s="172"/>
      <c r="C538" s="166"/>
      <c r="D538" s="172"/>
      <c r="E538" s="160" t="s">
        <v>470</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9" hidden="1" customHeight="1">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c r="A592" s="175"/>
      <c r="B592" s="172"/>
      <c r="C592" s="166"/>
      <c r="D592" s="172"/>
      <c r="E592" s="160" t="s">
        <v>469</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9" hidden="1" customHeight="1">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c r="A646" s="175"/>
      <c r="B646" s="172"/>
      <c r="C646" s="166"/>
      <c r="D646" s="172"/>
      <c r="E646" s="160" t="s">
        <v>470</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9" hidden="1" customHeight="1">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0.75" customHeight="1">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561</v>
      </c>
      <c r="AH702" s="372"/>
      <c r="AI702" s="372"/>
      <c r="AJ702" s="372"/>
      <c r="AK702" s="372"/>
      <c r="AL702" s="372"/>
      <c r="AM702" s="372"/>
      <c r="AN702" s="372"/>
      <c r="AO702" s="372"/>
      <c r="AP702" s="372"/>
      <c r="AQ702" s="372"/>
      <c r="AR702" s="372"/>
      <c r="AS702" s="372"/>
      <c r="AT702" s="372"/>
      <c r="AU702" s="372"/>
      <c r="AV702" s="372"/>
      <c r="AW702" s="372"/>
      <c r="AX702" s="373"/>
    </row>
    <row r="703" spans="1:50" ht="69" customHeight="1">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480</v>
      </c>
      <c r="AE703" s="315"/>
      <c r="AF703" s="315"/>
      <c r="AG703" s="87" t="s">
        <v>562</v>
      </c>
      <c r="AH703" s="88"/>
      <c r="AI703" s="88"/>
      <c r="AJ703" s="88"/>
      <c r="AK703" s="88"/>
      <c r="AL703" s="88"/>
      <c r="AM703" s="88"/>
      <c r="AN703" s="88"/>
      <c r="AO703" s="88"/>
      <c r="AP703" s="88"/>
      <c r="AQ703" s="88"/>
      <c r="AR703" s="88"/>
      <c r="AS703" s="88"/>
      <c r="AT703" s="88"/>
      <c r="AU703" s="88"/>
      <c r="AV703" s="88"/>
      <c r="AW703" s="88"/>
      <c r="AX703" s="89"/>
    </row>
    <row r="704" spans="1:50" ht="58.5" customHeight="1">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480</v>
      </c>
      <c r="AE704" s="769"/>
      <c r="AF704" s="769"/>
      <c r="AG704" s="153" t="s">
        <v>563</v>
      </c>
      <c r="AH704" s="94"/>
      <c r="AI704" s="94"/>
      <c r="AJ704" s="94"/>
      <c r="AK704" s="94"/>
      <c r="AL704" s="94"/>
      <c r="AM704" s="94"/>
      <c r="AN704" s="94"/>
      <c r="AO704" s="94"/>
      <c r="AP704" s="94"/>
      <c r="AQ704" s="94"/>
      <c r="AR704" s="94"/>
      <c r="AS704" s="94"/>
      <c r="AT704" s="94"/>
      <c r="AU704" s="94"/>
      <c r="AV704" s="94"/>
      <c r="AW704" s="94"/>
      <c r="AX704" s="154"/>
    </row>
    <row r="705" spans="1:50" ht="34.5" customHeight="1">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480</v>
      </c>
      <c r="AE705" s="701"/>
      <c r="AF705" s="701"/>
      <c r="AG705" s="111" t="s">
        <v>575</v>
      </c>
      <c r="AH705" s="91"/>
      <c r="AI705" s="91"/>
      <c r="AJ705" s="91"/>
      <c r="AK705" s="91"/>
      <c r="AL705" s="91"/>
      <c r="AM705" s="91"/>
      <c r="AN705" s="91"/>
      <c r="AO705" s="91"/>
      <c r="AP705" s="91"/>
      <c r="AQ705" s="91"/>
      <c r="AR705" s="91"/>
      <c r="AS705" s="91"/>
      <c r="AT705" s="91"/>
      <c r="AU705" s="91"/>
      <c r="AV705" s="91"/>
      <c r="AW705" s="91"/>
      <c r="AX705" s="112"/>
    </row>
    <row r="706" spans="1:50" ht="41.5" customHeight="1">
      <c r="A706" s="628"/>
      <c r="B706" s="629"/>
      <c r="C706" s="780"/>
      <c r="D706" s="781"/>
      <c r="E706" s="716" t="s">
        <v>420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503</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48.5" customHeight="1">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503</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32" customHeight="1">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480</v>
      </c>
      <c r="AE708" s="591"/>
      <c r="AF708" s="591"/>
      <c r="AG708" s="728" t="s">
        <v>565</v>
      </c>
      <c r="AH708" s="729"/>
      <c r="AI708" s="729"/>
      <c r="AJ708" s="729"/>
      <c r="AK708" s="729"/>
      <c r="AL708" s="729"/>
      <c r="AM708" s="729"/>
      <c r="AN708" s="729"/>
      <c r="AO708" s="729"/>
      <c r="AP708" s="729"/>
      <c r="AQ708" s="729"/>
      <c r="AR708" s="729"/>
      <c r="AS708" s="729"/>
      <c r="AT708" s="729"/>
      <c r="AU708" s="729"/>
      <c r="AV708" s="729"/>
      <c r="AW708" s="729"/>
      <c r="AX708" s="730"/>
    </row>
    <row r="709" spans="1:50" ht="140.5" customHeight="1">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480</v>
      </c>
      <c r="AE709" s="315"/>
      <c r="AF709" s="315"/>
      <c r="AG709" s="87" t="s">
        <v>576</v>
      </c>
      <c r="AH709" s="88"/>
      <c r="AI709" s="88"/>
      <c r="AJ709" s="88"/>
      <c r="AK709" s="88"/>
      <c r="AL709" s="88"/>
      <c r="AM709" s="88"/>
      <c r="AN709" s="88"/>
      <c r="AO709" s="88"/>
      <c r="AP709" s="88"/>
      <c r="AQ709" s="88"/>
      <c r="AR709" s="88"/>
      <c r="AS709" s="88"/>
      <c r="AT709" s="88"/>
      <c r="AU709" s="88"/>
      <c r="AV709" s="88"/>
      <c r="AW709" s="88"/>
      <c r="AX709" s="89"/>
    </row>
    <row r="710" spans="1:50" ht="26.25" customHeight="1">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504</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112" customHeight="1">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480</v>
      </c>
      <c r="AE711" s="315"/>
      <c r="AF711" s="315"/>
      <c r="AG711" s="87" t="s">
        <v>577</v>
      </c>
      <c r="AH711" s="88"/>
      <c r="AI711" s="88"/>
      <c r="AJ711" s="88"/>
      <c r="AK711" s="88"/>
      <c r="AL711" s="88"/>
      <c r="AM711" s="88"/>
      <c r="AN711" s="88"/>
      <c r="AO711" s="88"/>
      <c r="AP711" s="88"/>
      <c r="AQ711" s="88"/>
      <c r="AR711" s="88"/>
      <c r="AS711" s="88"/>
      <c r="AT711" s="88"/>
      <c r="AU711" s="88"/>
      <c r="AV711" s="88"/>
      <c r="AW711" s="88"/>
      <c r="AX711" s="89"/>
    </row>
    <row r="712" spans="1:50" ht="46.5" customHeight="1">
      <c r="A712" s="628"/>
      <c r="B712" s="630"/>
      <c r="C712" s="377" t="s">
        <v>389</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480</v>
      </c>
      <c r="AE712" s="769"/>
      <c r="AF712" s="769"/>
      <c r="AG712" s="796" t="s">
        <v>578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c r="A713" s="628"/>
      <c r="B713" s="630"/>
      <c r="C713" s="934" t="s">
        <v>390</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504</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127" customHeight="1">
      <c r="A714" s="631"/>
      <c r="B714" s="632"/>
      <c r="C714" s="633" t="s">
        <v>366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480</v>
      </c>
      <c r="AE714" s="794"/>
      <c r="AF714" s="795"/>
      <c r="AG714" s="722" t="s">
        <v>579</v>
      </c>
      <c r="AH714" s="723"/>
      <c r="AI714" s="723"/>
      <c r="AJ714" s="723"/>
      <c r="AK714" s="723"/>
      <c r="AL714" s="723"/>
      <c r="AM714" s="723"/>
      <c r="AN714" s="723"/>
      <c r="AO714" s="723"/>
      <c r="AP714" s="723"/>
      <c r="AQ714" s="723"/>
      <c r="AR714" s="723"/>
      <c r="AS714" s="723"/>
      <c r="AT714" s="723"/>
      <c r="AU714" s="723"/>
      <c r="AV714" s="723"/>
      <c r="AW714" s="723"/>
      <c r="AX714" s="724"/>
    </row>
    <row r="715" spans="1:50" ht="35" customHeight="1">
      <c r="A715" s="626" t="s">
        <v>39</v>
      </c>
      <c r="B715" s="770"/>
      <c r="C715" s="771" t="s">
        <v>367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480</v>
      </c>
      <c r="AE715" s="591"/>
      <c r="AF715" s="642"/>
      <c r="AG715" s="728" t="s">
        <v>570</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504</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63" customHeight="1">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521</v>
      </c>
      <c r="AE717" s="315"/>
      <c r="AF717" s="315"/>
      <c r="AG717" s="87" t="s">
        <v>581</v>
      </c>
      <c r="AH717" s="88"/>
      <c r="AI717" s="88"/>
      <c r="AJ717" s="88"/>
      <c r="AK717" s="88"/>
      <c r="AL717" s="88"/>
      <c r="AM717" s="88"/>
      <c r="AN717" s="88"/>
      <c r="AO717" s="88"/>
      <c r="AP717" s="88"/>
      <c r="AQ717" s="88"/>
      <c r="AR717" s="88"/>
      <c r="AS717" s="88"/>
      <c r="AT717" s="88"/>
      <c r="AU717" s="88"/>
      <c r="AV717" s="88"/>
      <c r="AW717" s="88"/>
      <c r="AX717" s="89"/>
    </row>
    <row r="718" spans="1:50" ht="149.5" customHeight="1">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480</v>
      </c>
      <c r="AE718" s="315"/>
      <c r="AF718" s="315"/>
      <c r="AG718" s="113" t="s">
        <v>564</v>
      </c>
      <c r="AH718" s="97"/>
      <c r="AI718" s="97"/>
      <c r="AJ718" s="97"/>
      <c r="AK718" s="97"/>
      <c r="AL718" s="97"/>
      <c r="AM718" s="97"/>
      <c r="AN718" s="97"/>
      <c r="AO718" s="97"/>
      <c r="AP718" s="97"/>
      <c r="AQ718" s="97"/>
      <c r="AR718" s="97"/>
      <c r="AS718" s="97"/>
      <c r="AT718" s="97"/>
      <c r="AU718" s="97"/>
      <c r="AV718" s="97"/>
      <c r="AW718" s="97"/>
      <c r="AX718" s="114"/>
    </row>
    <row r="719" spans="1:50" ht="32" customHeight="1">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480</v>
      </c>
      <c r="AE719" s="591"/>
      <c r="AF719" s="591"/>
      <c r="AG719" s="111" t="s">
        <v>580</v>
      </c>
      <c r="AH719" s="91"/>
      <c r="AI719" s="91"/>
      <c r="AJ719" s="91"/>
      <c r="AK719" s="91"/>
      <c r="AL719" s="91"/>
      <c r="AM719" s="91"/>
      <c r="AN719" s="91"/>
      <c r="AO719" s="91"/>
      <c r="AP719" s="91"/>
      <c r="AQ719" s="91"/>
      <c r="AR719" s="91"/>
      <c r="AS719" s="91"/>
      <c r="AT719" s="91"/>
      <c r="AU719" s="91"/>
      <c r="AV719" s="91"/>
      <c r="AW719" s="91"/>
      <c r="AX719" s="112"/>
    </row>
    <row r="720" spans="1:50" ht="19.75" customHeight="1">
      <c r="A720" s="764"/>
      <c r="B720" s="765"/>
      <c r="C720" s="288" t="s">
        <v>382</v>
      </c>
      <c r="D720" s="286"/>
      <c r="E720" s="286"/>
      <c r="F720" s="289"/>
      <c r="G720" s="285" t="s">
        <v>383</v>
      </c>
      <c r="H720" s="286"/>
      <c r="I720" s="286"/>
      <c r="J720" s="286"/>
      <c r="K720" s="286"/>
      <c r="L720" s="286"/>
      <c r="M720" s="286"/>
      <c r="N720" s="285" t="s">
        <v>386</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c r="A721" s="764"/>
      <c r="B721" s="765"/>
      <c r="C721" s="282" t="s">
        <v>476</v>
      </c>
      <c r="D721" s="283"/>
      <c r="E721" s="283"/>
      <c r="F721" s="284"/>
      <c r="G721" s="273"/>
      <c r="H721" s="274"/>
      <c r="I721" s="69" t="str">
        <f>IF(OR(G721="　", G721=""), "", "-")</f>
        <v/>
      </c>
      <c r="J721" s="277">
        <v>2</v>
      </c>
      <c r="K721" s="277"/>
      <c r="L721" s="69" t="str">
        <f>IF(M721="","","-")</f>
        <v/>
      </c>
      <c r="M721" s="70"/>
      <c r="N721" s="290" t="s">
        <v>505</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5.5" customHeight="1">
      <c r="A726" s="626" t="s">
        <v>47</v>
      </c>
      <c r="B726" s="788"/>
      <c r="C726" s="801" t="s">
        <v>52</v>
      </c>
      <c r="D726" s="823"/>
      <c r="E726" s="823"/>
      <c r="F726" s="824"/>
      <c r="G726" s="563" t="s">
        <v>582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37.5" customHeight="1" thickBot="1">
      <c r="A727" s="789"/>
      <c r="B727" s="790"/>
      <c r="C727" s="734" t="s">
        <v>56</v>
      </c>
      <c r="D727" s="735"/>
      <c r="E727" s="735"/>
      <c r="F727" s="736"/>
      <c r="G727" s="561" t="s">
        <v>506</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53.5" customHeight="1" thickBot="1">
      <c r="A729" s="620" t="s">
        <v>586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2.5" customHeight="1" thickBot="1">
      <c r="A731" s="785" t="s">
        <v>256</v>
      </c>
      <c r="B731" s="786"/>
      <c r="C731" s="786"/>
      <c r="D731" s="786"/>
      <c r="E731" s="787"/>
      <c r="F731" s="715" t="s">
        <v>587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93.5" customHeight="1" thickBot="1">
      <c r="A733" s="659" t="s">
        <v>256</v>
      </c>
      <c r="B733" s="660"/>
      <c r="C733" s="660"/>
      <c r="D733" s="660"/>
      <c r="E733" s="661"/>
      <c r="F733" s="623" t="s">
        <v>588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23.5" customHeight="1" thickBot="1">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c r="A736" s="636" t="s">
        <v>395</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c r="A737" s="977" t="s">
        <v>464</v>
      </c>
      <c r="B737" s="196"/>
      <c r="C737" s="196"/>
      <c r="D737" s="197"/>
      <c r="E737" s="976" t="s">
        <v>507</v>
      </c>
      <c r="F737" s="976"/>
      <c r="G737" s="976"/>
      <c r="H737" s="976"/>
      <c r="I737" s="976"/>
      <c r="J737" s="976"/>
      <c r="K737" s="976"/>
      <c r="L737" s="976"/>
      <c r="M737" s="976"/>
      <c r="N737" s="351" t="s">
        <v>457</v>
      </c>
      <c r="O737" s="351"/>
      <c r="P737" s="351"/>
      <c r="Q737" s="351"/>
      <c r="R737" s="976" t="s">
        <v>508</v>
      </c>
      <c r="S737" s="976"/>
      <c r="T737" s="976"/>
      <c r="U737" s="976"/>
      <c r="V737" s="976"/>
      <c r="W737" s="976"/>
      <c r="X737" s="976"/>
      <c r="Y737" s="976"/>
      <c r="Z737" s="976"/>
      <c r="AA737" s="351" t="s">
        <v>456</v>
      </c>
      <c r="AB737" s="351"/>
      <c r="AC737" s="351"/>
      <c r="AD737" s="351"/>
      <c r="AE737" s="976" t="s">
        <v>508</v>
      </c>
      <c r="AF737" s="976"/>
      <c r="AG737" s="976"/>
      <c r="AH737" s="976"/>
      <c r="AI737" s="976"/>
      <c r="AJ737" s="976"/>
      <c r="AK737" s="976"/>
      <c r="AL737" s="976"/>
      <c r="AM737" s="976"/>
      <c r="AN737" s="351" t="s">
        <v>455</v>
      </c>
      <c r="AO737" s="351"/>
      <c r="AP737" s="351"/>
      <c r="AQ737" s="351"/>
      <c r="AR737" s="968" t="s">
        <v>507</v>
      </c>
      <c r="AS737" s="969"/>
      <c r="AT737" s="969"/>
      <c r="AU737" s="969"/>
      <c r="AV737" s="969"/>
      <c r="AW737" s="969"/>
      <c r="AX737" s="970"/>
      <c r="AY737" s="75"/>
      <c r="AZ737" s="75"/>
    </row>
    <row r="738" spans="1:52" ht="24.75" customHeight="1">
      <c r="A738" s="977" t="s">
        <v>454</v>
      </c>
      <c r="B738" s="196"/>
      <c r="C738" s="196"/>
      <c r="D738" s="197"/>
      <c r="E738" s="976" t="s">
        <v>508</v>
      </c>
      <c r="F738" s="976"/>
      <c r="G738" s="976"/>
      <c r="H738" s="976"/>
      <c r="I738" s="976"/>
      <c r="J738" s="976"/>
      <c r="K738" s="976"/>
      <c r="L738" s="976"/>
      <c r="M738" s="976"/>
      <c r="N738" s="351" t="s">
        <v>453</v>
      </c>
      <c r="O738" s="351"/>
      <c r="P738" s="351"/>
      <c r="Q738" s="351"/>
      <c r="R738" s="976" t="s">
        <v>507</v>
      </c>
      <c r="S738" s="976"/>
      <c r="T738" s="976"/>
      <c r="U738" s="976"/>
      <c r="V738" s="976"/>
      <c r="W738" s="976"/>
      <c r="X738" s="976"/>
      <c r="Y738" s="976"/>
      <c r="Z738" s="976"/>
      <c r="AA738" s="351" t="s">
        <v>452</v>
      </c>
      <c r="AB738" s="351"/>
      <c r="AC738" s="351"/>
      <c r="AD738" s="351"/>
      <c r="AE738" s="976" t="s">
        <v>509</v>
      </c>
      <c r="AF738" s="976"/>
      <c r="AG738" s="976"/>
      <c r="AH738" s="976"/>
      <c r="AI738" s="976"/>
      <c r="AJ738" s="976"/>
      <c r="AK738" s="976"/>
      <c r="AL738" s="976"/>
      <c r="AM738" s="976"/>
      <c r="AN738" s="351" t="s">
        <v>448</v>
      </c>
      <c r="AO738" s="351"/>
      <c r="AP738" s="351"/>
      <c r="AQ738" s="351"/>
      <c r="AR738" s="968" t="s">
        <v>510</v>
      </c>
      <c r="AS738" s="969"/>
      <c r="AT738" s="969"/>
      <c r="AU738" s="969"/>
      <c r="AV738" s="969"/>
      <c r="AW738" s="969"/>
      <c r="AX738" s="970"/>
    </row>
    <row r="739" spans="1:52" ht="24.75" customHeight="1" thickBot="1">
      <c r="A739" s="978" t="s">
        <v>444</v>
      </c>
      <c r="B739" s="979"/>
      <c r="C739" s="979"/>
      <c r="D739" s="980"/>
      <c r="E739" s="981" t="s">
        <v>476</v>
      </c>
      <c r="F739" s="971"/>
      <c r="G739" s="971"/>
      <c r="H739" s="79" t="str">
        <f>IF(E739="", "", "(")</f>
        <v>(</v>
      </c>
      <c r="I739" s="971"/>
      <c r="J739" s="971"/>
      <c r="K739" s="79" t="str">
        <f>IF(OR(I739="　", I739=""), "", "-")</f>
        <v/>
      </c>
      <c r="L739" s="972">
        <v>3</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4" customHeight="1">
      <c r="A740" s="600" t="s">
        <v>423</v>
      </c>
      <c r="B740" s="601"/>
      <c r="C740" s="601"/>
      <c r="D740" s="601"/>
      <c r="E740" s="601"/>
      <c r="F740" s="602"/>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18" customHeight="1">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12" customHeight="1">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4" customHeight="1">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4" customHeight="1">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4" customHeight="1">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4" customHeight="1">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4" customHeight="1">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4" customHeight="1">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4" customHeight="1">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4" customHeight="1">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4" customHeight="1">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4" customHeight="1">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4" customHeight="1">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4" hidden="1" customHeight="1">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8.5" hidden="1" customHeight="1">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0.5" hidden="1" customHeight="1">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8.5" customHeight="1">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5" customHeight="1" thickBot="1">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614" t="s">
        <v>425</v>
      </c>
      <c r="B779" s="615"/>
      <c r="C779" s="615"/>
      <c r="D779" s="615"/>
      <c r="E779" s="615"/>
      <c r="F779" s="616"/>
      <c r="G779" s="581" t="s">
        <v>522</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c r="A781" s="617"/>
      <c r="B781" s="618"/>
      <c r="C781" s="618"/>
      <c r="D781" s="618"/>
      <c r="E781" s="618"/>
      <c r="F781" s="619"/>
      <c r="G781" s="656" t="s">
        <v>524</v>
      </c>
      <c r="H781" s="657"/>
      <c r="I781" s="657"/>
      <c r="J781" s="657"/>
      <c r="K781" s="658"/>
      <c r="L781" s="650" t="s">
        <v>523</v>
      </c>
      <c r="M781" s="651"/>
      <c r="N781" s="651"/>
      <c r="O781" s="651"/>
      <c r="P781" s="651"/>
      <c r="Q781" s="651"/>
      <c r="R781" s="651"/>
      <c r="S781" s="651"/>
      <c r="T781" s="651"/>
      <c r="U781" s="651"/>
      <c r="V781" s="651"/>
      <c r="W781" s="651"/>
      <c r="X781" s="652"/>
      <c r="Y781" s="374">
        <v>14.2</v>
      </c>
      <c r="Z781" s="375"/>
      <c r="AA781" s="375"/>
      <c r="AB781" s="791"/>
      <c r="AC781" s="656"/>
      <c r="AD781" s="657"/>
      <c r="AE781" s="657"/>
      <c r="AF781" s="657"/>
      <c r="AG781" s="658"/>
      <c r="AH781" s="650" t="s">
        <v>525</v>
      </c>
      <c r="AI781" s="651"/>
      <c r="AJ781" s="651"/>
      <c r="AK781" s="651"/>
      <c r="AL781" s="651"/>
      <c r="AM781" s="651"/>
      <c r="AN781" s="651"/>
      <c r="AO781" s="651"/>
      <c r="AP781" s="651"/>
      <c r="AQ781" s="651"/>
      <c r="AR781" s="651"/>
      <c r="AS781" s="651"/>
      <c r="AT781" s="652"/>
      <c r="AU781" s="374"/>
      <c r="AV781" s="375"/>
      <c r="AW781" s="375"/>
      <c r="AX781" s="376"/>
    </row>
    <row r="782" spans="1:50" ht="24.75" hidden="1" customHeight="1">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14.2</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customHeight="1">
      <c r="A792" s="617"/>
      <c r="B792" s="618"/>
      <c r="C792" s="618"/>
      <c r="D792" s="618"/>
      <c r="E792" s="618"/>
      <c r="F792" s="619"/>
      <c r="G792" s="581" t="s">
        <v>527</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566</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c r="A794" s="617"/>
      <c r="B794" s="618"/>
      <c r="C794" s="618"/>
      <c r="D794" s="618"/>
      <c r="E794" s="618"/>
      <c r="F794" s="619"/>
      <c r="G794" s="656"/>
      <c r="H794" s="657"/>
      <c r="I794" s="657"/>
      <c r="J794" s="657"/>
      <c r="K794" s="658"/>
      <c r="L794" s="650" t="s">
        <v>525</v>
      </c>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t="s">
        <v>525</v>
      </c>
      <c r="AI794" s="651"/>
      <c r="AJ794" s="651"/>
      <c r="AK794" s="651"/>
      <c r="AL794" s="651"/>
      <c r="AM794" s="651"/>
      <c r="AN794" s="651"/>
      <c r="AO794" s="651"/>
      <c r="AP794" s="651"/>
      <c r="AQ794" s="651"/>
      <c r="AR794" s="651"/>
      <c r="AS794" s="651"/>
      <c r="AT794" s="652"/>
      <c r="AU794" s="374"/>
      <c r="AV794" s="375"/>
      <c r="AW794" s="375"/>
      <c r="AX794" s="376"/>
    </row>
    <row r="795" spans="1:50" ht="24.75" hidden="1" customHeight="1">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c r="A805" s="617"/>
      <c r="B805" s="618"/>
      <c r="C805" s="618"/>
      <c r="D805" s="618"/>
      <c r="E805" s="618"/>
      <c r="F805" s="619"/>
      <c r="G805" s="581" t="s">
        <v>363</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364</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387</v>
      </c>
      <c r="AM831" s="267"/>
      <c r="AN831" s="267"/>
      <c r="AO831" s="68" t="s">
        <v>385</v>
      </c>
      <c r="AP831" s="21"/>
      <c r="AQ831" s="21"/>
      <c r="AR831" s="21"/>
      <c r="AS831" s="21"/>
      <c r="AT831" s="21"/>
      <c r="AU831" s="21"/>
      <c r="AV831" s="21"/>
      <c r="AW831" s="21"/>
      <c r="AX831" s="22"/>
    </row>
    <row r="832" spans="1:50" ht="12.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5"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381</v>
      </c>
      <c r="AD836" s="135"/>
      <c r="AE836" s="135"/>
      <c r="AF836" s="135"/>
      <c r="AG836" s="135"/>
      <c r="AH836" s="353" t="s">
        <v>407</v>
      </c>
      <c r="AI836" s="350"/>
      <c r="AJ836" s="350"/>
      <c r="AK836" s="350"/>
      <c r="AL836" s="350" t="s">
        <v>21</v>
      </c>
      <c r="AM836" s="350"/>
      <c r="AN836" s="350"/>
      <c r="AO836" s="355"/>
      <c r="AP836" s="356" t="s">
        <v>344</v>
      </c>
      <c r="AQ836" s="356"/>
      <c r="AR836" s="356"/>
      <c r="AS836" s="356"/>
      <c r="AT836" s="356"/>
      <c r="AU836" s="356"/>
      <c r="AV836" s="356"/>
      <c r="AW836" s="356"/>
      <c r="AX836" s="356"/>
    </row>
    <row r="837" spans="1:50" ht="52.5" customHeight="1">
      <c r="A837" s="362">
        <v>1</v>
      </c>
      <c r="B837" s="362">
        <v>1</v>
      </c>
      <c r="C837" s="333" t="s">
        <v>528</v>
      </c>
      <c r="D837" s="333"/>
      <c r="E837" s="333"/>
      <c r="F837" s="333"/>
      <c r="G837" s="333"/>
      <c r="H837" s="333"/>
      <c r="I837" s="333"/>
      <c r="J837" s="334">
        <v>7010401018377</v>
      </c>
      <c r="K837" s="335"/>
      <c r="L837" s="335"/>
      <c r="M837" s="335"/>
      <c r="N837" s="335"/>
      <c r="O837" s="335"/>
      <c r="P837" s="336" t="s">
        <v>529</v>
      </c>
      <c r="Q837" s="336"/>
      <c r="R837" s="336"/>
      <c r="S837" s="336"/>
      <c r="T837" s="336"/>
      <c r="U837" s="336"/>
      <c r="V837" s="336"/>
      <c r="W837" s="336"/>
      <c r="X837" s="336"/>
      <c r="Y837" s="337">
        <v>14.2</v>
      </c>
      <c r="Z837" s="338"/>
      <c r="AA837" s="338"/>
      <c r="AB837" s="339"/>
      <c r="AC837" s="349" t="s">
        <v>412</v>
      </c>
      <c r="AD837" s="357"/>
      <c r="AE837" s="357"/>
      <c r="AF837" s="357"/>
      <c r="AG837" s="357"/>
      <c r="AH837" s="358">
        <v>3</v>
      </c>
      <c r="AI837" s="359"/>
      <c r="AJ837" s="359"/>
      <c r="AK837" s="359"/>
      <c r="AL837" s="343" t="s">
        <v>530</v>
      </c>
      <c r="AM837" s="344"/>
      <c r="AN837" s="344"/>
      <c r="AO837" s="345"/>
      <c r="AP837" s="346" t="s">
        <v>530</v>
      </c>
      <c r="AQ837" s="346"/>
      <c r="AR837" s="346"/>
      <c r="AS837" s="346"/>
      <c r="AT837" s="346"/>
      <c r="AU837" s="346"/>
      <c r="AV837" s="346"/>
      <c r="AW837" s="346"/>
      <c r="AX837" s="346"/>
    </row>
    <row r="838" spans="1:50" ht="30" hidden="1" customHeight="1">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381</v>
      </c>
      <c r="AD869" s="135"/>
      <c r="AE869" s="135"/>
      <c r="AF869" s="135"/>
      <c r="AG869" s="135"/>
      <c r="AH869" s="353" t="s">
        <v>407</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c r="A870" s="362">
        <v>1</v>
      </c>
      <c r="B870" s="362">
        <v>1</v>
      </c>
      <c r="C870" s="333" t="s">
        <v>531</v>
      </c>
      <c r="D870" s="333"/>
      <c r="E870" s="333"/>
      <c r="F870" s="333"/>
      <c r="G870" s="333"/>
      <c r="H870" s="333"/>
      <c r="I870" s="333"/>
      <c r="J870" s="334" t="s">
        <v>530</v>
      </c>
      <c r="K870" s="335"/>
      <c r="L870" s="335"/>
      <c r="M870" s="335"/>
      <c r="N870" s="335"/>
      <c r="O870" s="335"/>
      <c r="P870" s="336" t="s">
        <v>537</v>
      </c>
      <c r="Q870" s="336"/>
      <c r="R870" s="336"/>
      <c r="S870" s="336"/>
      <c r="T870" s="336"/>
      <c r="U870" s="336"/>
      <c r="V870" s="336"/>
      <c r="W870" s="336"/>
      <c r="X870" s="336"/>
      <c r="Y870" s="337">
        <v>0</v>
      </c>
      <c r="Z870" s="338"/>
      <c r="AA870" s="338"/>
      <c r="AB870" s="339"/>
      <c r="AC870" s="349" t="s">
        <v>195</v>
      </c>
      <c r="AD870" s="357"/>
      <c r="AE870" s="357"/>
      <c r="AF870" s="357"/>
      <c r="AG870" s="357"/>
      <c r="AH870" s="358" t="s">
        <v>538</v>
      </c>
      <c r="AI870" s="359"/>
      <c r="AJ870" s="359"/>
      <c r="AK870" s="359"/>
      <c r="AL870" s="343" t="s">
        <v>539</v>
      </c>
      <c r="AM870" s="344"/>
      <c r="AN870" s="344"/>
      <c r="AO870" s="345"/>
      <c r="AP870" s="346" t="s">
        <v>539</v>
      </c>
      <c r="AQ870" s="346"/>
      <c r="AR870" s="346"/>
      <c r="AS870" s="346"/>
      <c r="AT870" s="346"/>
      <c r="AU870" s="346"/>
      <c r="AV870" s="346"/>
      <c r="AW870" s="346"/>
      <c r="AX870" s="346"/>
    </row>
    <row r="871" spans="1:50" ht="30" customHeight="1">
      <c r="A871" s="362">
        <v>2</v>
      </c>
      <c r="B871" s="362">
        <v>1</v>
      </c>
      <c r="C871" s="333" t="s">
        <v>532</v>
      </c>
      <c r="D871" s="333"/>
      <c r="E871" s="333"/>
      <c r="F871" s="333"/>
      <c r="G871" s="333"/>
      <c r="H871" s="333"/>
      <c r="I871" s="333"/>
      <c r="J871" s="334" t="s">
        <v>530</v>
      </c>
      <c r="K871" s="335"/>
      <c r="L871" s="335"/>
      <c r="M871" s="335"/>
      <c r="N871" s="335"/>
      <c r="O871" s="335"/>
      <c r="P871" s="336" t="s">
        <v>537</v>
      </c>
      <c r="Q871" s="336"/>
      <c r="R871" s="336"/>
      <c r="S871" s="336"/>
      <c r="T871" s="336"/>
      <c r="U871" s="336"/>
      <c r="V871" s="336"/>
      <c r="W871" s="336"/>
      <c r="X871" s="336"/>
      <c r="Y871" s="337">
        <v>0</v>
      </c>
      <c r="Z871" s="338"/>
      <c r="AA871" s="338"/>
      <c r="AB871" s="339"/>
      <c r="AC871" s="349" t="s">
        <v>195</v>
      </c>
      <c r="AD871" s="349"/>
      <c r="AE871" s="349"/>
      <c r="AF871" s="349"/>
      <c r="AG871" s="349"/>
      <c r="AH871" s="358" t="s">
        <v>539</v>
      </c>
      <c r="AI871" s="359"/>
      <c r="AJ871" s="359"/>
      <c r="AK871" s="359"/>
      <c r="AL871" s="343" t="s">
        <v>539</v>
      </c>
      <c r="AM871" s="344"/>
      <c r="AN871" s="344"/>
      <c r="AO871" s="345"/>
      <c r="AP871" s="346" t="s">
        <v>539</v>
      </c>
      <c r="AQ871" s="346"/>
      <c r="AR871" s="346"/>
      <c r="AS871" s="346"/>
      <c r="AT871" s="346"/>
      <c r="AU871" s="346"/>
      <c r="AV871" s="346"/>
      <c r="AW871" s="346"/>
      <c r="AX871" s="346"/>
    </row>
    <row r="872" spans="1:50" ht="30" customHeight="1">
      <c r="A872" s="362">
        <v>3</v>
      </c>
      <c r="B872" s="362">
        <v>1</v>
      </c>
      <c r="C872" s="347" t="s">
        <v>533</v>
      </c>
      <c r="D872" s="333"/>
      <c r="E872" s="333"/>
      <c r="F872" s="333"/>
      <c r="G872" s="333"/>
      <c r="H872" s="333"/>
      <c r="I872" s="333"/>
      <c r="J872" s="334" t="s">
        <v>530</v>
      </c>
      <c r="K872" s="335"/>
      <c r="L872" s="335"/>
      <c r="M872" s="335"/>
      <c r="N872" s="335"/>
      <c r="O872" s="335"/>
      <c r="P872" s="348" t="s">
        <v>537</v>
      </c>
      <c r="Q872" s="336"/>
      <c r="R872" s="336"/>
      <c r="S872" s="336"/>
      <c r="T872" s="336"/>
      <c r="U872" s="336"/>
      <c r="V872" s="336"/>
      <c r="W872" s="336"/>
      <c r="X872" s="336"/>
      <c r="Y872" s="337">
        <v>0</v>
      </c>
      <c r="Z872" s="338"/>
      <c r="AA872" s="338"/>
      <c r="AB872" s="339"/>
      <c r="AC872" s="349" t="s">
        <v>195</v>
      </c>
      <c r="AD872" s="349"/>
      <c r="AE872" s="349"/>
      <c r="AF872" s="349"/>
      <c r="AG872" s="349"/>
      <c r="AH872" s="341" t="s">
        <v>539</v>
      </c>
      <c r="AI872" s="342"/>
      <c r="AJ872" s="342"/>
      <c r="AK872" s="342"/>
      <c r="AL872" s="343" t="s">
        <v>539</v>
      </c>
      <c r="AM872" s="344"/>
      <c r="AN872" s="344"/>
      <c r="AO872" s="345"/>
      <c r="AP872" s="346" t="s">
        <v>539</v>
      </c>
      <c r="AQ872" s="346"/>
      <c r="AR872" s="346"/>
      <c r="AS872" s="346"/>
      <c r="AT872" s="346"/>
      <c r="AU872" s="346"/>
      <c r="AV872" s="346"/>
      <c r="AW872" s="346"/>
      <c r="AX872" s="346"/>
    </row>
    <row r="873" spans="1:50" ht="30" customHeight="1">
      <c r="A873" s="362">
        <v>4</v>
      </c>
      <c r="B873" s="362">
        <v>1</v>
      </c>
      <c r="C873" s="347" t="s">
        <v>534</v>
      </c>
      <c r="D873" s="333"/>
      <c r="E873" s="333"/>
      <c r="F873" s="333"/>
      <c r="G873" s="333"/>
      <c r="H873" s="333"/>
      <c r="I873" s="333"/>
      <c r="J873" s="334" t="s">
        <v>530</v>
      </c>
      <c r="K873" s="335"/>
      <c r="L873" s="335"/>
      <c r="M873" s="335"/>
      <c r="N873" s="335"/>
      <c r="O873" s="335"/>
      <c r="P873" s="348" t="s">
        <v>537</v>
      </c>
      <c r="Q873" s="336"/>
      <c r="R873" s="336"/>
      <c r="S873" s="336"/>
      <c r="T873" s="336"/>
      <c r="U873" s="336"/>
      <c r="V873" s="336"/>
      <c r="W873" s="336"/>
      <c r="X873" s="336"/>
      <c r="Y873" s="337">
        <v>0</v>
      </c>
      <c r="Z873" s="338"/>
      <c r="AA873" s="338"/>
      <c r="AB873" s="339"/>
      <c r="AC873" s="349" t="s">
        <v>195</v>
      </c>
      <c r="AD873" s="349"/>
      <c r="AE873" s="349"/>
      <c r="AF873" s="349"/>
      <c r="AG873" s="349"/>
      <c r="AH873" s="341" t="s">
        <v>539</v>
      </c>
      <c r="AI873" s="342"/>
      <c r="AJ873" s="342"/>
      <c r="AK873" s="342"/>
      <c r="AL873" s="343" t="s">
        <v>539</v>
      </c>
      <c r="AM873" s="344"/>
      <c r="AN873" s="344"/>
      <c r="AO873" s="345"/>
      <c r="AP873" s="346" t="s">
        <v>539</v>
      </c>
      <c r="AQ873" s="346"/>
      <c r="AR873" s="346"/>
      <c r="AS873" s="346"/>
      <c r="AT873" s="346"/>
      <c r="AU873" s="346"/>
      <c r="AV873" s="346"/>
      <c r="AW873" s="346"/>
      <c r="AX873" s="346"/>
    </row>
    <row r="874" spans="1:50" ht="30" customHeight="1">
      <c r="A874" s="362">
        <v>5</v>
      </c>
      <c r="B874" s="362">
        <v>1</v>
      </c>
      <c r="C874" s="333" t="s">
        <v>535</v>
      </c>
      <c r="D874" s="333"/>
      <c r="E874" s="333"/>
      <c r="F874" s="333"/>
      <c r="G874" s="333"/>
      <c r="H874" s="333"/>
      <c r="I874" s="333"/>
      <c r="J874" s="334" t="s">
        <v>530</v>
      </c>
      <c r="K874" s="335"/>
      <c r="L874" s="335"/>
      <c r="M874" s="335"/>
      <c r="N874" s="335"/>
      <c r="O874" s="335"/>
      <c r="P874" s="336" t="s">
        <v>537</v>
      </c>
      <c r="Q874" s="336"/>
      <c r="R874" s="336"/>
      <c r="S874" s="336"/>
      <c r="T874" s="336"/>
      <c r="U874" s="336"/>
      <c r="V874" s="336"/>
      <c r="W874" s="336"/>
      <c r="X874" s="336"/>
      <c r="Y874" s="337">
        <v>0</v>
      </c>
      <c r="Z874" s="338"/>
      <c r="AA874" s="338"/>
      <c r="AB874" s="339"/>
      <c r="AC874" s="340" t="s">
        <v>195</v>
      </c>
      <c r="AD874" s="340"/>
      <c r="AE874" s="340"/>
      <c r="AF874" s="340"/>
      <c r="AG874" s="340"/>
      <c r="AH874" s="341" t="s">
        <v>539</v>
      </c>
      <c r="AI874" s="342"/>
      <c r="AJ874" s="342"/>
      <c r="AK874" s="342"/>
      <c r="AL874" s="343" t="s">
        <v>540</v>
      </c>
      <c r="AM874" s="344"/>
      <c r="AN874" s="344"/>
      <c r="AO874" s="345"/>
      <c r="AP874" s="346" t="s">
        <v>542</v>
      </c>
      <c r="AQ874" s="346"/>
      <c r="AR874" s="346"/>
      <c r="AS874" s="346"/>
      <c r="AT874" s="346"/>
      <c r="AU874" s="346"/>
      <c r="AV874" s="346"/>
      <c r="AW874" s="346"/>
      <c r="AX874" s="346"/>
    </row>
    <row r="875" spans="1:50" ht="30" customHeight="1">
      <c r="A875" s="362">
        <v>6</v>
      </c>
      <c r="B875" s="362">
        <v>1</v>
      </c>
      <c r="C875" s="333" t="s">
        <v>536</v>
      </c>
      <c r="D875" s="333"/>
      <c r="E875" s="333"/>
      <c r="F875" s="333"/>
      <c r="G875" s="333"/>
      <c r="H875" s="333"/>
      <c r="I875" s="333"/>
      <c r="J875" s="334" t="s">
        <v>530</v>
      </c>
      <c r="K875" s="335"/>
      <c r="L875" s="335"/>
      <c r="M875" s="335"/>
      <c r="N875" s="335"/>
      <c r="O875" s="335"/>
      <c r="P875" s="336" t="s">
        <v>537</v>
      </c>
      <c r="Q875" s="336"/>
      <c r="R875" s="336"/>
      <c r="S875" s="336"/>
      <c r="T875" s="336"/>
      <c r="U875" s="336"/>
      <c r="V875" s="336"/>
      <c r="W875" s="336"/>
      <c r="X875" s="336"/>
      <c r="Y875" s="337">
        <v>0</v>
      </c>
      <c r="Z875" s="338"/>
      <c r="AA875" s="338"/>
      <c r="AB875" s="339"/>
      <c r="AC875" s="340" t="s">
        <v>195</v>
      </c>
      <c r="AD875" s="340"/>
      <c r="AE875" s="340"/>
      <c r="AF875" s="340"/>
      <c r="AG875" s="340"/>
      <c r="AH875" s="341" t="s">
        <v>540</v>
      </c>
      <c r="AI875" s="342"/>
      <c r="AJ875" s="342"/>
      <c r="AK875" s="342"/>
      <c r="AL875" s="343" t="s">
        <v>541</v>
      </c>
      <c r="AM875" s="344"/>
      <c r="AN875" s="344"/>
      <c r="AO875" s="345"/>
      <c r="AP875" s="346" t="s">
        <v>538</v>
      </c>
      <c r="AQ875" s="346"/>
      <c r="AR875" s="346"/>
      <c r="AS875" s="346"/>
      <c r="AT875" s="346"/>
      <c r="AU875" s="346"/>
      <c r="AV875" s="346"/>
      <c r="AW875" s="346"/>
      <c r="AX875" s="346"/>
    </row>
    <row r="876" spans="1:50" ht="30" customHeight="1">
      <c r="A876" s="362">
        <v>7</v>
      </c>
      <c r="B876" s="362">
        <v>1</v>
      </c>
      <c r="C876" s="347" t="s">
        <v>552</v>
      </c>
      <c r="D876" s="333"/>
      <c r="E876" s="333"/>
      <c r="F876" s="333"/>
      <c r="G876" s="333"/>
      <c r="H876" s="333"/>
      <c r="I876" s="333"/>
      <c r="J876" s="334" t="s">
        <v>473</v>
      </c>
      <c r="K876" s="335"/>
      <c r="L876" s="335"/>
      <c r="M876" s="335"/>
      <c r="N876" s="335"/>
      <c r="O876" s="335"/>
      <c r="P876" s="336" t="s">
        <v>537</v>
      </c>
      <c r="Q876" s="336"/>
      <c r="R876" s="336"/>
      <c r="S876" s="336"/>
      <c r="T876" s="336"/>
      <c r="U876" s="336"/>
      <c r="V876" s="336"/>
      <c r="W876" s="336"/>
      <c r="X876" s="336"/>
      <c r="Y876" s="337">
        <v>0</v>
      </c>
      <c r="Z876" s="338"/>
      <c r="AA876" s="338"/>
      <c r="AB876" s="339"/>
      <c r="AC876" s="340" t="s">
        <v>195</v>
      </c>
      <c r="AD876" s="340"/>
      <c r="AE876" s="340"/>
      <c r="AF876" s="340"/>
      <c r="AG876" s="340"/>
      <c r="AH876" s="341" t="s">
        <v>553</v>
      </c>
      <c r="AI876" s="342"/>
      <c r="AJ876" s="342"/>
      <c r="AK876" s="342"/>
      <c r="AL876" s="343" t="s">
        <v>554</v>
      </c>
      <c r="AM876" s="344"/>
      <c r="AN876" s="344"/>
      <c r="AO876" s="345"/>
      <c r="AP876" s="346" t="s">
        <v>555</v>
      </c>
      <c r="AQ876" s="346"/>
      <c r="AR876" s="346"/>
      <c r="AS876" s="346"/>
      <c r="AT876" s="346"/>
      <c r="AU876" s="346"/>
      <c r="AV876" s="346"/>
      <c r="AW876" s="346"/>
      <c r="AX876" s="346"/>
    </row>
    <row r="877" spans="1:50" ht="30" hidden="1" customHeight="1">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381</v>
      </c>
      <c r="AD902" s="135"/>
      <c r="AE902" s="135"/>
      <c r="AF902" s="135"/>
      <c r="AG902" s="135"/>
      <c r="AH902" s="353" t="s">
        <v>407</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c r="A903" s="362">
        <v>1</v>
      </c>
      <c r="B903" s="362">
        <v>1</v>
      </c>
      <c r="C903" s="333" t="s">
        <v>543</v>
      </c>
      <c r="D903" s="333"/>
      <c r="E903" s="333"/>
      <c r="F903" s="333"/>
      <c r="G903" s="333"/>
      <c r="H903" s="333"/>
      <c r="I903" s="333"/>
      <c r="J903" s="334">
        <v>5010401030061</v>
      </c>
      <c r="K903" s="335"/>
      <c r="L903" s="335"/>
      <c r="M903" s="335"/>
      <c r="N903" s="335"/>
      <c r="O903" s="335"/>
      <c r="P903" s="348" t="s">
        <v>544</v>
      </c>
      <c r="Q903" s="336"/>
      <c r="R903" s="336"/>
      <c r="S903" s="336"/>
      <c r="T903" s="336"/>
      <c r="U903" s="336"/>
      <c r="V903" s="336"/>
      <c r="W903" s="336"/>
      <c r="X903" s="336"/>
      <c r="Y903" s="337">
        <v>0.2</v>
      </c>
      <c r="Z903" s="338"/>
      <c r="AA903" s="338"/>
      <c r="AB903" s="339"/>
      <c r="AC903" s="349" t="s">
        <v>411</v>
      </c>
      <c r="AD903" s="357"/>
      <c r="AE903" s="357"/>
      <c r="AF903" s="357"/>
      <c r="AG903" s="357"/>
      <c r="AH903" s="358">
        <v>2</v>
      </c>
      <c r="AI903" s="359"/>
      <c r="AJ903" s="359"/>
      <c r="AK903" s="359"/>
      <c r="AL903" s="343" t="s">
        <v>545</v>
      </c>
      <c r="AM903" s="344"/>
      <c r="AN903" s="344"/>
      <c r="AO903" s="345"/>
      <c r="AP903" s="346" t="s">
        <v>545</v>
      </c>
      <c r="AQ903" s="346"/>
      <c r="AR903" s="346"/>
      <c r="AS903" s="346"/>
      <c r="AT903" s="346"/>
      <c r="AU903" s="346"/>
      <c r="AV903" s="346"/>
      <c r="AW903" s="346"/>
      <c r="AX903" s="346"/>
    </row>
    <row r="904" spans="1:50" ht="30" hidden="1" customHeight="1">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381</v>
      </c>
      <c r="AD935" s="135"/>
      <c r="AE935" s="135"/>
      <c r="AF935" s="135"/>
      <c r="AG935" s="135"/>
      <c r="AH935" s="353" t="s">
        <v>407</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c r="A936" s="362">
        <v>1</v>
      </c>
      <c r="B936" s="362">
        <v>1</v>
      </c>
      <c r="C936" s="347" t="s">
        <v>567</v>
      </c>
      <c r="D936" s="333"/>
      <c r="E936" s="333"/>
      <c r="F936" s="333"/>
      <c r="G936" s="333"/>
      <c r="H936" s="333"/>
      <c r="I936" s="333"/>
      <c r="J936" s="334">
        <v>1011401012508</v>
      </c>
      <c r="K936" s="335"/>
      <c r="L936" s="335"/>
      <c r="M936" s="335"/>
      <c r="N936" s="335"/>
      <c r="O936" s="335"/>
      <c r="P936" s="336" t="s">
        <v>546</v>
      </c>
      <c r="Q936" s="336"/>
      <c r="R936" s="336"/>
      <c r="S936" s="336"/>
      <c r="T936" s="336"/>
      <c r="U936" s="336"/>
      <c r="V936" s="336"/>
      <c r="W936" s="336"/>
      <c r="X936" s="336"/>
      <c r="Y936" s="337">
        <v>0</v>
      </c>
      <c r="Z936" s="338"/>
      <c r="AA936" s="338"/>
      <c r="AB936" s="339"/>
      <c r="AC936" s="349" t="s">
        <v>417</v>
      </c>
      <c r="AD936" s="357"/>
      <c r="AE936" s="357"/>
      <c r="AF936" s="357"/>
      <c r="AG936" s="357"/>
      <c r="AH936" s="358">
        <v>2</v>
      </c>
      <c r="AI936" s="359"/>
      <c r="AJ936" s="359"/>
      <c r="AK936" s="359"/>
      <c r="AL936" s="343" t="s">
        <v>545</v>
      </c>
      <c r="AM936" s="344"/>
      <c r="AN936" s="344"/>
      <c r="AO936" s="345"/>
      <c r="AP936" s="346" t="s">
        <v>547</v>
      </c>
      <c r="AQ936" s="346"/>
      <c r="AR936" s="346"/>
      <c r="AS936" s="346"/>
      <c r="AT936" s="346"/>
      <c r="AU936" s="346"/>
      <c r="AV936" s="346"/>
      <c r="AW936" s="346"/>
      <c r="AX936" s="346"/>
    </row>
    <row r="937" spans="1:50" ht="30" hidden="1" customHeight="1">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381</v>
      </c>
      <c r="AD968" s="135"/>
      <c r="AE968" s="135"/>
      <c r="AF968" s="135"/>
      <c r="AG968" s="135"/>
      <c r="AH968" s="353" t="s">
        <v>407</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381</v>
      </c>
      <c r="AD1001" s="135"/>
      <c r="AE1001" s="135"/>
      <c r="AF1001" s="135"/>
      <c r="AG1001" s="135"/>
      <c r="AH1001" s="353" t="s">
        <v>407</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381</v>
      </c>
      <c r="AD1034" s="135"/>
      <c r="AE1034" s="135"/>
      <c r="AF1034" s="135"/>
      <c r="AG1034" s="135"/>
      <c r="AH1034" s="353" t="s">
        <v>407</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381</v>
      </c>
      <c r="AD1067" s="135"/>
      <c r="AE1067" s="135"/>
      <c r="AF1067" s="135"/>
      <c r="AG1067" s="135"/>
      <c r="AH1067" s="353" t="s">
        <v>407</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c r="A1098" s="363" t="s">
        <v>371</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387</v>
      </c>
      <c r="AM1098" s="269"/>
      <c r="AN1098" s="269"/>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372</v>
      </c>
      <c r="AQ1101" s="356"/>
      <c r="AR1101" s="356"/>
      <c r="AS1101" s="356"/>
      <c r="AT1101" s="356"/>
      <c r="AU1101" s="356"/>
      <c r="AV1101" s="356"/>
      <c r="AW1101" s="356"/>
      <c r="AX1101" s="356"/>
    </row>
    <row r="1102" spans="1:50" ht="30" hidden="1" customHeight="1">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customSheetViews>
    <customSheetView guid="{1806F885-C296-4ED1-AA40-AB65376E424E}" scale="85" showPageBreaks="1" fitToPage="1" printArea="1" hiddenRows="1" view="pageBreakPreview" topLeftCell="A837">
      <selection activeCell="BJ758" sqref="BJ758"/>
      <rowBreaks count="4" manualBreakCount="4">
        <brk id="43" max="49" man="1"/>
        <brk id="704" max="49" man="1"/>
        <brk id="727" max="49" man="1"/>
        <brk id="778" max="49" man="1"/>
      </rowBreak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customSheetView>
    <customSheetView guid="{CA49892F-F862-4B15-A15F-EBF8EC7B6AB7}" scale="70" showPageBreaks="1" fitToPage="1" printArea="1" hiddenRows="1" view="pageBreakPreview" topLeftCell="A16">
      <selection activeCell="AD23" sqref="AD23:AX29"/>
      <rowBreaks count="6" manualBreakCount="6">
        <brk id="43" max="49" man="1"/>
        <brk id="249" max="49" man="1"/>
        <brk id="714" max="49" man="1"/>
        <brk id="727" max="49" man="1"/>
        <brk id="778" max="49" man="1"/>
        <brk id="831" max="49" man="1"/>
      </rowBreaks>
      <pageMargins left="0.62992125984251968" right="0.39370078740157483" top="0.59055118110236227" bottom="0.39370078740157483" header="0.51181102362204722" footer="0.51181102362204722"/>
      <pageSetup paperSize="9" scale="69" fitToHeight="0" orientation="portrait" cellComments="asDisplayed"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3:AX13 AR15:AX15 P15:AQ17">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75 Y877: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3"/>
  <headerFooter differentFirst="1" alignWithMargins="0"/>
  <rowBreaks count="4" manualBreakCount="4">
    <brk id="43" max="49" man="1"/>
    <brk id="704" max="49" man="1"/>
    <brk id="727" max="49" man="1"/>
    <brk id="778"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473</v>
      </c>
      <c r="AK2" s="45" t="s">
        <v>334</v>
      </c>
      <c r="AM2" s="74"/>
      <c r="AN2" s="74"/>
      <c r="AP2" s="47" t="s">
        <v>411</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368</v>
      </c>
      <c r="Y5" s="32" t="s">
        <v>73</v>
      </c>
      <c r="Z5" s="30"/>
      <c r="AA5" s="32" t="s">
        <v>82</v>
      </c>
      <c r="AB5" s="31"/>
      <c r="AC5" s="32" t="s">
        <v>294</v>
      </c>
      <c r="AD5" s="31"/>
      <c r="AE5" s="36" t="s">
        <v>424</v>
      </c>
      <c r="AF5" s="30"/>
      <c r="AG5" s="47" t="s">
        <v>414</v>
      </c>
      <c r="AI5" s="45" t="s">
        <v>461</v>
      </c>
      <c r="AK5" s="45" t="str">
        <f t="shared" si="7"/>
        <v>D</v>
      </c>
      <c r="AP5" s="47" t="s">
        <v>414</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421</v>
      </c>
      <c r="AF6" s="30"/>
      <c r="AG6" s="47" t="s">
        <v>415</v>
      </c>
      <c r="AI6" s="47" t="s">
        <v>462</v>
      </c>
      <c r="AK6" s="45" t="str">
        <f t="shared" si="7"/>
        <v>E</v>
      </c>
      <c r="AP6" s="47" t="s">
        <v>415</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463</v>
      </c>
      <c r="AK7" s="45" t="str">
        <f t="shared" si="7"/>
        <v>F</v>
      </c>
      <c r="AP7" s="47" t="s">
        <v>416</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417</v>
      </c>
      <c r="AI8" s="73"/>
      <c r="AK8" s="45" t="str">
        <f t="shared" si="7"/>
        <v>G</v>
      </c>
      <c r="AP8" s="47" t="s">
        <v>417</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418</v>
      </c>
      <c r="AK9" s="45" t="str">
        <f t="shared" si="7"/>
        <v>H</v>
      </c>
      <c r="AP9" s="47" t="s">
        <v>418</v>
      </c>
    </row>
    <row r="10" spans="1:42" ht="13.5" customHeight="1">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399</v>
      </c>
    </row>
    <row r="11" spans="1:42" ht="13.5" customHeight="1">
      <c r="A11" s="14" t="s">
        <v>209</v>
      </c>
      <c r="B11" s="15"/>
      <c r="C11" s="13" t="str">
        <f t="shared" si="0"/>
        <v/>
      </c>
      <c r="D11" s="13" t="str">
        <f t="shared" si="8"/>
        <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471</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374</v>
      </c>
    </row>
    <row r="96" spans="25:25">
      <c r="Y96" s="32" t="s">
        <v>427</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customSheetViews>
    <customSheetView guid="{1806F885-C296-4ED1-AA40-AB65376E424E}" scale="115" hiddenColumns="1" topLeftCell="A28">
      <selection activeCell="Q3" sqref="Q3"/>
      <pageMargins left="0.7" right="0.7" top="0.75" bottom="0.75" header="0.3" footer="0.3"/>
      <pageSetup paperSize="9" orientation="portrait" r:id="rId1"/>
    </customSheetView>
    <customSheetView guid="{CA49892F-F862-4B15-A15F-EBF8EC7B6AB7}" scale="115" hiddenColumns="1" topLeftCell="A28">
      <selection activeCell="Q3" sqref="Q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2020-12-09T09:13:51Z</cp:lastPrinted>
  <dcterms:created xsi:type="dcterms:W3CDTF">2012-03-13T00:50:25Z</dcterms:created>
  <dcterms:modified xsi:type="dcterms:W3CDTF">2020-12-09T09:14:16Z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