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4" documentId="13_ncr:1_{62EB1BCA-F3AB-4428-A564-EE53B7C8C6D6}" xr6:coauthVersionLast="47" xr6:coauthVersionMax="47" xr10:uidLastSave="{A8B4A132-6A0F-4098-8A5D-5C3FBFC2D525}"/>
  <bookViews>
    <workbookView xWindow="-110" yWindow="-110" windowWidth="19420" windowHeight="11500" tabRatio="656" xr2:uid="{00000000-000D-0000-FFFF-FFFF00000000}"/>
  </bookViews>
  <sheets>
    <sheet name="（別紙１）" sheetId="19" r:id="rId1"/>
    <sheet name="（別紙２）" sheetId="20" r:id="rId2"/>
  </sheets>
  <definedNames>
    <definedName name="_xlnm._FilterDatabase" localSheetId="0" hidden="1">'（別紙１）'!$A$8:$O$11</definedName>
    <definedName name="_xlnm._FilterDatabase" localSheetId="1" hidden="1">'（別紙２）'!#REF!</definedName>
    <definedName name="_xlnm.Print_Area" localSheetId="0">'（別紙１）'!$B$1:$Q$17</definedName>
    <definedName name="_xlnm.Print_Area" localSheetId="1">'（別紙２）'!$B$1:$M$22</definedName>
    <definedName name="_xlnm.Print_Titles" localSheetId="0">'（別紙１）'!$3:$7</definedName>
    <definedName name="_xlnm.Print_Titles" localSheetId="1">'（別紙２）'!$3:$7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0" l="1"/>
  <c r="E9" i="19" s="1"/>
  <c r="H12" i="20"/>
  <c r="E10" i="19"/>
  <c r="L16" i="20"/>
  <c r="L15" i="20"/>
  <c r="J14" i="20"/>
  <c r="G11" i="19"/>
  <c r="H14" i="20"/>
  <c r="L13" i="20"/>
  <c r="J12" i="20"/>
  <c r="L11" i="20"/>
  <c r="J10" i="20"/>
  <c r="G9" i="19" s="1"/>
  <c r="L9" i="20"/>
  <c r="J8" i="20"/>
  <c r="H8" i="20"/>
  <c r="E8" i="19" s="1"/>
  <c r="M13" i="19"/>
  <c r="K13" i="19"/>
  <c r="O11" i="19"/>
  <c r="O10" i="19"/>
  <c r="O9" i="19"/>
  <c r="O8" i="19"/>
  <c r="J18" i="20" l="1"/>
  <c r="L10" i="20"/>
  <c r="H18" i="20"/>
  <c r="O13" i="19"/>
  <c r="L14" i="20"/>
  <c r="G10" i="19"/>
  <c r="I10" i="19" s="1"/>
  <c r="L12" i="20"/>
  <c r="L8" i="20"/>
  <c r="I9" i="19"/>
  <c r="E11" i="19"/>
  <c r="E13" i="19" s="1"/>
  <c r="G8" i="19"/>
  <c r="L18" i="20" l="1"/>
  <c r="I11" i="19"/>
  <c r="G13" i="19"/>
  <c r="I13" i="19" s="1"/>
  <c r="I8" i="19"/>
</calcChain>
</file>

<file path=xl/sharedStrings.xml><?xml version="1.0" encoding="utf-8"?>
<sst xmlns="http://schemas.openxmlformats.org/spreadsheetml/2006/main" count="54" uniqueCount="31">
  <si>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</si>
  <si>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</si>
  <si>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</si>
  <si>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</si>
  <si>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</si>
  <si>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</si>
  <si>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</si>
  <si>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</si>
  <si>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</si>
  <si>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</si>
  <si>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</si>
  <si>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</si>
  <si>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</si>
  <si>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</si>
  <si>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政策体系</t>
    <rPh sb="0" eb="2">
      <t>セイサク</t>
    </rPh>
    <rPh sb="2" eb="4">
      <t>タイケイ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</si>
  <si>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</si>
  <si>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(所管）内閣府　（組織）金融庁</t>
    <phoneticPr fontId="2"/>
  </si>
  <si>
    <t>金融システムの安定と金融仲介機能の発揮</t>
    <phoneticPr fontId="2"/>
  </si>
  <si>
    <t>利用者の保護と利用者利便の向上</t>
    <phoneticPr fontId="2"/>
  </si>
  <si>
    <t>市場の公正性・透明性と市場の活力の向上</t>
    <phoneticPr fontId="2"/>
  </si>
  <si>
    <t>横断的施策</t>
    <phoneticPr fontId="2"/>
  </si>
  <si>
    <t>金融庁</t>
    <rPh sb="0" eb="3">
      <t>キンユウチョウ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</si>
  <si>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</si>
  <si>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</si>
  <si>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</si>
  <si>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</si>
  <si>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</si>
  <si>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</si>
  <si>
    <t>６年度予算額</t>
    <rPh sb="1" eb="3">
      <t>ネンド</t>
    </rPh>
    <rPh sb="3" eb="5">
      <t>ヨサン</t>
    </rPh>
    <rPh sb="5" eb="6">
      <t>ガク</t>
    </rPh>
    <phoneticPr fontId="2"/>
  </si>
  <si>
    <t>７年度予算額</t>
    <rPh sb="1" eb="3">
      <t>ネンド</t>
    </rPh>
    <rPh sb="3" eb="5">
      <t>ヨサン</t>
    </rPh>
    <rPh sb="5" eb="6">
      <t>ガク</t>
    </rPh>
    <phoneticPr fontId="2"/>
  </si>
  <si>
    <t>２．６年度予算額は、当初予算額である。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</si>
</sst>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\(#,##0\)"/>
    <numFmt numFmtId="178" formatCode="&quot;〈&quot;#,##0&quot;〉&quot;"/>
    <numFmt numFmtId="179" formatCode="&quot;〈&quot;#,##0&quot;〉&quot;;[Red]&quot;〈&quot;&quot;△&quot;#,##0&quot;〉&quot;"/>
    <numFmt numFmtId="180" formatCode="&quot;（&quot;#,##0&quot;)&quot;;[Red]&quot;(&quot;&quot;△&quot;#,##0&quot;)&quot;"/>
    <numFmt numFmtId="181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4" fillId="0" borderId="1" xfId="1" applyNumberFormat="1" applyFont="1" applyFill="1" applyBorder="1" applyAlignment="1">
      <alignment horizontal="right" vertical="center"/>
    </xf>
    <xf numFmtId="180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81" fontId="4" fillId="0" borderId="2" xfId="0" applyNumberFormat="1" applyFont="1" applyBorder="1" applyAlignment="1">
      <alignment vertical="center" wrapText="1"/>
    </xf>
    <xf numFmtId="179" fontId="4" fillId="0" borderId="3" xfId="1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6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176" fontId="0" fillId="0" borderId="5" xfId="0" applyNumberFormat="1" applyFont="1" applyBorder="1" applyAlignment="1">
      <alignment vertical="center" wrapText="1"/>
    </xf>
    <xf numFmtId="176" fontId="0" fillId="0" borderId="6" xfId="0" applyNumberFormat="1" applyFont="1" applyBorder="1" applyAlignment="1">
      <alignment vertical="center" wrapText="1"/>
    </xf>
    <xf numFmtId="38" fontId="0" fillId="0" borderId="1" xfId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Border="1">
      <alignment vertical="center"/>
    </xf>
    <xf numFmtId="178" fontId="0" fillId="0" borderId="12" xfId="1" applyNumberFormat="1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38" fontId="0" fillId="0" borderId="14" xfId="1" applyFont="1" applyBorder="1" applyAlignment="1">
      <alignment horizontal="righ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17" xfId="0" applyFont="1" applyBorder="1">
      <alignment vertical="center"/>
    </xf>
    <xf numFmtId="0" fontId="0" fillId="0" borderId="2" xfId="0" applyFont="1" applyBorder="1">
      <alignment vertical="center"/>
    </xf>
    <xf numFmtId="177" fontId="0" fillId="0" borderId="0" xfId="0" applyNumberFormat="1" applyFont="1">
      <alignment vertical="center"/>
    </xf>
    <xf numFmtId="178" fontId="0" fillId="0" borderId="1" xfId="1" applyNumberFormat="1" applyFont="1" applyBorder="1" applyAlignment="1">
      <alignment horizontal="right" vertical="center" shrinkToFit="1"/>
    </xf>
    <xf numFmtId="0" fontId="0" fillId="0" borderId="18" xfId="0" applyFont="1" applyBorder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4" fillId="0" borderId="21" xfId="0" applyNumberFormat="1" applyFont="1" applyBorder="1">
      <alignment vertical="center"/>
    </xf>
    <xf numFmtId="181" fontId="4" fillId="0" borderId="19" xfId="0" applyNumberFormat="1" applyFont="1" applyBorder="1">
      <alignment vertical="center"/>
    </xf>
    <xf numFmtId="178" fontId="4" fillId="0" borderId="11" xfId="1" applyNumberFormat="1" applyFont="1" applyBorder="1" applyAlignment="1">
      <alignment horizontal="right" vertical="center"/>
    </xf>
    <xf numFmtId="0" fontId="0" fillId="0" borderId="16" xfId="0" applyFont="1" applyBorder="1" applyAlignment="1">
      <alignment vertical="center" wrapText="1"/>
    </xf>
    <xf numFmtId="176" fontId="4" fillId="0" borderId="18" xfId="0" applyNumberFormat="1" applyFont="1" applyBorder="1" applyAlignment="1">
      <alignment vertical="center" wrapText="1"/>
    </xf>
    <xf numFmtId="179" fontId="4" fillId="0" borderId="10" xfId="1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vertical="center" wrapText="1"/>
    </xf>
    <xf numFmtId="179" fontId="4" fillId="0" borderId="10" xfId="1" applyNumberFormat="1" applyFont="1" applyFill="1" applyBorder="1" applyAlignment="1">
      <alignment horizontal="right" vertical="center"/>
    </xf>
    <xf numFmtId="180" fontId="4" fillId="0" borderId="8" xfId="0" applyNumberFormat="1" applyFont="1" applyBorder="1" applyAlignment="1">
      <alignment vertical="center" wrapText="1"/>
    </xf>
    <xf numFmtId="176" fontId="4" fillId="0" borderId="22" xfId="0" applyNumberFormat="1" applyFont="1" applyBorder="1" applyAlignment="1">
      <alignment vertical="center" wrapText="1"/>
    </xf>
    <xf numFmtId="179" fontId="4" fillId="0" borderId="23" xfId="1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vertical="center" wrapText="1"/>
    </xf>
    <xf numFmtId="181" fontId="0" fillId="0" borderId="25" xfId="0" applyNumberFormat="1" applyFont="1" applyBorder="1" applyAlignment="1">
      <alignment vertical="center" wrapText="1"/>
    </xf>
    <xf numFmtId="176" fontId="0" fillId="0" borderId="26" xfId="0" applyNumberFormat="1" applyFont="1" applyBorder="1" applyAlignment="1">
      <alignment vertical="center" wrapText="1"/>
    </xf>
    <xf numFmtId="176" fontId="0" fillId="0" borderId="27" xfId="0" applyNumberFormat="1" applyFont="1" applyBorder="1" applyAlignment="1">
      <alignment vertical="center" wrapText="1"/>
    </xf>
    <xf numFmtId="176" fontId="0" fillId="0" borderId="28" xfId="0" applyNumberFormat="1" applyFont="1" applyBorder="1" applyAlignment="1">
      <alignment vertical="center" wrapText="1"/>
    </xf>
    <xf numFmtId="38" fontId="0" fillId="0" borderId="29" xfId="1" applyFont="1" applyBorder="1" applyAlignment="1">
      <alignment horizontal="right" vertical="center"/>
    </xf>
    <xf numFmtId="176" fontId="0" fillId="0" borderId="24" xfId="0" applyNumberFormat="1" applyFont="1" applyBorder="1" applyAlignment="1">
      <alignment vertical="center" wrapText="1"/>
    </xf>
    <xf numFmtId="176" fontId="4" fillId="0" borderId="21" xfId="2" applyNumberFormat="1" applyFont="1" applyBorder="1" applyAlignment="1">
      <alignment vertical="center" wrapText="1"/>
    </xf>
    <xf numFmtId="38" fontId="0" fillId="0" borderId="1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0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38" fontId="0" fillId="0" borderId="30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38" fontId="1" fillId="0" borderId="34" xfId="1" applyFont="1" applyBorder="1" applyAlignment="1">
      <alignment horizontal="center" vertical="center"/>
    </xf>
    <xf numFmtId="38" fontId="1" fillId="0" borderId="36" xfId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190706 別紙2（経済産業省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"/>
  <sheetViews>
    <sheetView tabSelected="1" view="pageBreakPreview" zoomScaleNormal="100" zoomScaleSheetLayoutView="100" workbookViewId="0">
      <selection activeCell="B1" sqref="B1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7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7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15" t="s">
        <v>12</v>
      </c>
    </row>
    <row r="2" spans="2:18" ht="20.25" customHeight="1" x14ac:dyDescent="0.2"/>
    <row r="3" spans="2:18" ht="28" x14ac:dyDescent="0.2">
      <c r="B3" s="1" t="s">
        <v>11</v>
      </c>
    </row>
    <row r="4" spans="2:18" ht="21" customHeight="1" x14ac:dyDescent="0.2">
      <c r="B4" s="25"/>
      <c r="C4" s="25"/>
      <c r="D4" s="25"/>
      <c r="E4" s="25"/>
      <c r="F4" s="26"/>
      <c r="G4" s="26"/>
      <c r="H4" s="26"/>
      <c r="I4" s="26"/>
      <c r="J4" s="26"/>
      <c r="K4" s="25"/>
      <c r="L4" s="26"/>
      <c r="M4" s="26"/>
      <c r="N4" s="26"/>
      <c r="O4" s="26"/>
      <c r="P4" s="26"/>
      <c r="Q4" s="25"/>
    </row>
    <row r="5" spans="2:18" x14ac:dyDescent="0.2">
      <c r="B5" s="25" t="s">
        <v>16</v>
      </c>
      <c r="C5" s="25"/>
      <c r="D5" s="25"/>
      <c r="E5" s="25"/>
      <c r="F5" s="26"/>
      <c r="G5" s="26"/>
      <c r="H5" s="26"/>
      <c r="I5" s="26"/>
      <c r="J5" s="26"/>
      <c r="K5" s="25"/>
      <c r="L5" s="26"/>
      <c r="M5" s="26"/>
      <c r="N5" s="26"/>
      <c r="O5" s="26"/>
      <c r="P5" s="26"/>
      <c r="Q5" s="26" t="s">
        <v>0</v>
      </c>
    </row>
    <row r="6" spans="2:18" ht="15.75" customHeight="1" x14ac:dyDescent="0.2">
      <c r="B6" s="67" t="s">
        <v>14</v>
      </c>
      <c r="C6" s="68"/>
      <c r="D6" s="69"/>
      <c r="E6" s="73" t="s">
        <v>1</v>
      </c>
      <c r="F6" s="74"/>
      <c r="G6" s="74"/>
      <c r="H6" s="74"/>
      <c r="I6" s="74"/>
      <c r="J6" s="75"/>
      <c r="K6" s="73" t="s">
        <v>2</v>
      </c>
      <c r="L6" s="74"/>
      <c r="M6" s="74"/>
      <c r="N6" s="74"/>
      <c r="O6" s="74"/>
      <c r="P6" s="75"/>
      <c r="Q6" s="65" t="s">
        <v>3</v>
      </c>
    </row>
    <row r="7" spans="2:18" ht="15.75" customHeight="1" x14ac:dyDescent="0.2">
      <c r="B7" s="70"/>
      <c r="C7" s="71"/>
      <c r="D7" s="72"/>
      <c r="E7" s="63" t="s">
        <v>28</v>
      </c>
      <c r="F7" s="64"/>
      <c r="G7" s="63" t="s">
        <v>29</v>
      </c>
      <c r="H7" s="64"/>
      <c r="I7" s="63" t="s">
        <v>4</v>
      </c>
      <c r="J7" s="64"/>
      <c r="K7" s="63" t="s">
        <v>28</v>
      </c>
      <c r="L7" s="64"/>
      <c r="M7" s="63" t="s">
        <v>29</v>
      </c>
      <c r="N7" s="64"/>
      <c r="O7" s="63" t="s">
        <v>4</v>
      </c>
      <c r="P7" s="64"/>
      <c r="Q7" s="66"/>
    </row>
    <row r="8" spans="2:18" ht="30" customHeight="1" x14ac:dyDescent="0.2">
      <c r="B8" s="76" t="s">
        <v>17</v>
      </c>
      <c r="C8" s="77"/>
      <c r="D8" s="78"/>
      <c r="E8" s="12">
        <f>+'（別紙２）'!H8</f>
        <v>211156</v>
      </c>
      <c r="F8" s="11"/>
      <c r="G8" s="12">
        <f>+'（別紙２）'!J8</f>
        <v>217685</v>
      </c>
      <c r="H8" s="11"/>
      <c r="I8" s="12">
        <f>G8-E8</f>
        <v>6529</v>
      </c>
      <c r="J8" s="11"/>
      <c r="K8" s="12">
        <v>0</v>
      </c>
      <c r="L8" s="11"/>
      <c r="M8" s="12">
        <v>0</v>
      </c>
      <c r="N8" s="11"/>
      <c r="O8" s="12">
        <f>M8-K8</f>
        <v>0</v>
      </c>
      <c r="P8" s="11"/>
      <c r="Q8" s="10"/>
      <c r="R8" s="5"/>
    </row>
    <row r="9" spans="2:18" ht="30" customHeight="1" x14ac:dyDescent="0.2">
      <c r="B9" s="76" t="s">
        <v>18</v>
      </c>
      <c r="C9" s="77"/>
      <c r="D9" s="78"/>
      <c r="E9" s="48">
        <f>+'（別紙２）'!H10</f>
        <v>189145</v>
      </c>
      <c r="F9" s="49"/>
      <c r="G9" s="48">
        <f>+'（別紙２）'!J10</f>
        <v>210366</v>
      </c>
      <c r="H9" s="49"/>
      <c r="I9" s="48">
        <f>G9-E9</f>
        <v>21221</v>
      </c>
      <c r="J9" s="49"/>
      <c r="K9" s="48">
        <v>0</v>
      </c>
      <c r="L9" s="49"/>
      <c r="M9" s="48">
        <v>0</v>
      </c>
      <c r="N9" s="49"/>
      <c r="O9" s="48">
        <f>M9-K9</f>
        <v>0</v>
      </c>
      <c r="P9" s="49"/>
      <c r="Q9" s="50"/>
      <c r="R9" s="4"/>
    </row>
    <row r="10" spans="2:18" ht="30" customHeight="1" x14ac:dyDescent="0.2">
      <c r="B10" s="76" t="s">
        <v>19</v>
      </c>
      <c r="C10" s="77"/>
      <c r="D10" s="78"/>
      <c r="E10" s="48">
        <f>+'（別紙２）'!H12</f>
        <v>342761</v>
      </c>
      <c r="F10" s="51"/>
      <c r="G10" s="48">
        <f>+'（別紙２）'!J12</f>
        <v>381877</v>
      </c>
      <c r="H10" s="51"/>
      <c r="I10" s="48">
        <f>G10-E10</f>
        <v>39116</v>
      </c>
      <c r="J10" s="51"/>
      <c r="K10" s="48">
        <v>0</v>
      </c>
      <c r="L10" s="51"/>
      <c r="M10" s="48">
        <v>0</v>
      </c>
      <c r="N10" s="51"/>
      <c r="O10" s="48">
        <f>M10-K10</f>
        <v>0</v>
      </c>
      <c r="P10" s="51"/>
      <c r="Q10" s="52"/>
      <c r="R10" s="4"/>
    </row>
    <row r="11" spans="2:18" ht="30" customHeight="1" x14ac:dyDescent="0.2">
      <c r="B11" s="76" t="s">
        <v>20</v>
      </c>
      <c r="C11" s="77"/>
      <c r="D11" s="78"/>
      <c r="E11" s="53">
        <f>+'（別紙２）'!H14</f>
        <v>601187</v>
      </c>
      <c r="F11" s="54"/>
      <c r="G11" s="53">
        <f>+'（別紙２）'!J14</f>
        <v>648678</v>
      </c>
      <c r="H11" s="54"/>
      <c r="I11" s="55">
        <f>G11-E11</f>
        <v>47491</v>
      </c>
      <c r="J11" s="54"/>
      <c r="K11" s="53">
        <v>0</v>
      </c>
      <c r="L11" s="54"/>
      <c r="M11" s="53">
        <v>0</v>
      </c>
      <c r="N11" s="54"/>
      <c r="O11" s="55">
        <f>M11-K11</f>
        <v>0</v>
      </c>
      <c r="P11" s="54"/>
      <c r="Q11" s="56"/>
      <c r="R11" s="4"/>
    </row>
    <row r="12" spans="2:18" ht="15.75" customHeight="1" thickBot="1" x14ac:dyDescent="0.25">
      <c r="B12" s="29"/>
      <c r="C12" s="30"/>
      <c r="D12" s="30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2"/>
    </row>
    <row r="13" spans="2:18" ht="30" customHeight="1" thickTop="1" thickBot="1" x14ac:dyDescent="0.25">
      <c r="B13" s="79" t="s">
        <v>10</v>
      </c>
      <c r="C13" s="80"/>
      <c r="D13" s="81"/>
      <c r="E13" s="44">
        <f>SUM(E8:E11)</f>
        <v>1344249</v>
      </c>
      <c r="F13" s="24"/>
      <c r="G13" s="44">
        <f>SUM(G8:G11)</f>
        <v>1458606</v>
      </c>
      <c r="H13" s="24"/>
      <c r="I13" s="44">
        <f>G13-E13</f>
        <v>114357</v>
      </c>
      <c r="J13" s="24"/>
      <c r="K13" s="44">
        <f>SUM(K8:K11)</f>
        <v>0</v>
      </c>
      <c r="L13" s="24"/>
      <c r="M13" s="44">
        <f>SUM(M8:M11)</f>
        <v>0</v>
      </c>
      <c r="N13" s="24"/>
      <c r="O13" s="44">
        <f>M13-K13</f>
        <v>0</v>
      </c>
      <c r="P13" s="24"/>
      <c r="Q13" s="45"/>
    </row>
    <row r="14" spans="2:18" ht="13.5" thickTop="1" x14ac:dyDescent="0.2">
      <c r="B14" s="25"/>
      <c r="C14" s="25"/>
      <c r="D14" s="27"/>
      <c r="E14" s="27"/>
      <c r="F14" s="43"/>
      <c r="G14" s="43"/>
      <c r="H14" s="26"/>
      <c r="I14" s="26"/>
      <c r="J14" s="26"/>
      <c r="K14" s="25"/>
      <c r="L14" s="26"/>
      <c r="M14" s="26"/>
      <c r="N14" s="26"/>
      <c r="O14" s="43"/>
      <c r="P14" s="26"/>
      <c r="Q14" s="25"/>
    </row>
    <row r="15" spans="2:18" ht="16.5" x14ac:dyDescent="0.2">
      <c r="B15" s="8"/>
      <c r="C15" s="9" t="s">
        <v>5</v>
      </c>
      <c r="D15" s="8" t="s">
        <v>15</v>
      </c>
      <c r="E15" s="25"/>
      <c r="F15" s="26"/>
      <c r="G15" s="26"/>
      <c r="H15" s="26"/>
      <c r="I15" s="26"/>
      <c r="J15" s="26"/>
      <c r="K15" s="25"/>
      <c r="L15" s="26"/>
      <c r="M15" s="26"/>
      <c r="N15" s="26"/>
      <c r="O15" s="26"/>
      <c r="P15" s="26"/>
      <c r="Q15" s="25"/>
    </row>
    <row r="16" spans="2:18" ht="17.25" customHeight="1" x14ac:dyDescent="0.2">
      <c r="B16" s="8"/>
      <c r="C16" s="8"/>
      <c r="D16" s="8" t="s">
        <v>30</v>
      </c>
    </row>
    <row r="17" spans="2:5" ht="16.5" x14ac:dyDescent="0.2">
      <c r="B17" s="8"/>
      <c r="D17" s="8"/>
      <c r="E17" s="7"/>
    </row>
    <row r="18" spans="2:5" ht="16.5" x14ac:dyDescent="0.2">
      <c r="B18" s="8"/>
      <c r="C18" s="8"/>
      <c r="D18" s="8"/>
    </row>
    <row r="19" spans="2:5" ht="16.5" x14ac:dyDescent="0.2">
      <c r="B19" s="8"/>
      <c r="D19" s="8"/>
      <c r="E19" s="7"/>
    </row>
    <row r="20" spans="2:5" ht="16.5" x14ac:dyDescent="0.2">
      <c r="B20" s="8"/>
      <c r="C20" s="8"/>
      <c r="D20" s="8"/>
    </row>
    <row r="21" spans="2:5" ht="16.5" x14ac:dyDescent="0.2">
      <c r="D21" s="8"/>
    </row>
    <row r="22" spans="2:5" ht="16.5" customHeight="1" x14ac:dyDescent="0.2"/>
    <row r="23" spans="2:5" ht="16.5" customHeight="1" x14ac:dyDescent="0.2"/>
    <row r="24" spans="2:5" ht="16.5" customHeight="1" x14ac:dyDescent="0.2"/>
    <row r="25" spans="2:5" ht="16.5" customHeight="1" x14ac:dyDescent="0.2"/>
    <row r="26" spans="2:5" ht="16.5" customHeight="1" x14ac:dyDescent="0.2"/>
  </sheetData>
  <mergeCells count="15">
    <mergeCell ref="B8:D8"/>
    <mergeCell ref="B9:D9"/>
    <mergeCell ref="B10:D10"/>
    <mergeCell ref="B11:D11"/>
    <mergeCell ref="B13:D13"/>
    <mergeCell ref="G7:H7"/>
    <mergeCell ref="O7:P7"/>
    <mergeCell ref="Q6:Q7"/>
    <mergeCell ref="B6:D7"/>
    <mergeCell ref="E6:J6"/>
    <mergeCell ref="K6:P6"/>
    <mergeCell ref="E7:F7"/>
    <mergeCell ref="I7:J7"/>
    <mergeCell ref="K7:L7"/>
    <mergeCell ref="M7:N7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9"/>
  <sheetViews>
    <sheetView view="pageBreakPreview" zoomScaleNormal="100" zoomScaleSheetLayoutView="100" workbookViewId="0">
      <selection activeCell="B1" sqref="B1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7" style="2" customWidth="1"/>
    <col min="10" max="10" width="16.6328125" style="2" customWidth="1"/>
    <col min="11" max="11" width="7" style="2" customWidth="1"/>
    <col min="12" max="12" width="19.6328125" style="2" customWidth="1"/>
    <col min="13" max="13" width="7" style="2" customWidth="1"/>
    <col min="14" max="14" width="13" bestFit="1" customWidth="1"/>
  </cols>
  <sheetData>
    <row r="1" spans="2:17" ht="21" customHeight="1" x14ac:dyDescent="0.2">
      <c r="B1" s="15" t="s">
        <v>13</v>
      </c>
    </row>
    <row r="2" spans="2:17" ht="21" customHeight="1" x14ac:dyDescent="0.2"/>
    <row r="3" spans="2:17" ht="28" x14ac:dyDescent="0.2">
      <c r="B3" s="1" t="s">
        <v>6</v>
      </c>
    </row>
    <row r="4" spans="2:17" ht="21" customHeight="1" x14ac:dyDescent="0.2"/>
    <row r="5" spans="2:17" x14ac:dyDescent="0.2">
      <c r="B5" s="25" t="s">
        <v>16</v>
      </c>
      <c r="M5" s="2" t="s">
        <v>0</v>
      </c>
    </row>
    <row r="6" spans="2:17" ht="15.75" customHeight="1" x14ac:dyDescent="0.2">
      <c r="B6" s="67" t="s">
        <v>14</v>
      </c>
      <c r="C6" s="68"/>
      <c r="D6" s="69"/>
      <c r="E6" s="65" t="s">
        <v>7</v>
      </c>
      <c r="F6" s="65" t="s">
        <v>8</v>
      </c>
      <c r="G6" s="65" t="s">
        <v>9</v>
      </c>
      <c r="H6" s="90" t="s">
        <v>28</v>
      </c>
      <c r="I6" s="94"/>
      <c r="J6" s="90" t="s">
        <v>29</v>
      </c>
      <c r="K6" s="94"/>
      <c r="L6" s="90" t="s">
        <v>4</v>
      </c>
      <c r="M6" s="91"/>
      <c r="N6" s="25"/>
      <c r="O6" s="25"/>
      <c r="P6" s="25"/>
      <c r="Q6" s="25"/>
    </row>
    <row r="7" spans="2:17" ht="15.75" customHeight="1" x14ac:dyDescent="0.2">
      <c r="B7" s="70"/>
      <c r="C7" s="71"/>
      <c r="D7" s="72"/>
      <c r="E7" s="66"/>
      <c r="F7" s="66"/>
      <c r="G7" s="66"/>
      <c r="H7" s="95"/>
      <c r="I7" s="96"/>
      <c r="J7" s="95"/>
      <c r="K7" s="96"/>
      <c r="L7" s="92"/>
      <c r="M7" s="93"/>
      <c r="N7" s="25"/>
      <c r="O7" s="25"/>
      <c r="P7" s="25"/>
      <c r="Q7" s="25"/>
    </row>
    <row r="8" spans="2:17" ht="30" customHeight="1" x14ac:dyDescent="0.2">
      <c r="B8" s="84" t="s">
        <v>17</v>
      </c>
      <c r="C8" s="85"/>
      <c r="D8" s="86"/>
      <c r="E8" s="82" t="s">
        <v>21</v>
      </c>
      <c r="F8" s="33"/>
      <c r="G8" s="33"/>
      <c r="H8" s="13">
        <f>+H9</f>
        <v>211156</v>
      </c>
      <c r="I8" s="3"/>
      <c r="J8" s="13">
        <f>+J9</f>
        <v>217685</v>
      </c>
      <c r="K8" s="3"/>
      <c r="L8" s="14">
        <f>J8-H8</f>
        <v>6529</v>
      </c>
      <c r="M8" s="3"/>
      <c r="N8" s="34"/>
      <c r="O8" s="25"/>
      <c r="P8" s="25"/>
      <c r="Q8" s="25"/>
    </row>
    <row r="9" spans="2:17" ht="30" customHeight="1" x14ac:dyDescent="0.2">
      <c r="B9" s="87"/>
      <c r="C9" s="88"/>
      <c r="D9" s="89"/>
      <c r="E9" s="83"/>
      <c r="F9" s="35" t="s">
        <v>22</v>
      </c>
      <c r="G9" s="40" t="s">
        <v>23</v>
      </c>
      <c r="H9" s="57">
        <v>211156</v>
      </c>
      <c r="I9" s="28"/>
      <c r="J9" s="57">
        <v>217685</v>
      </c>
      <c r="K9" s="28"/>
      <c r="L9" s="58">
        <f t="shared" ref="L9:L16" si="0">J9-H9</f>
        <v>6529</v>
      </c>
      <c r="M9" s="28"/>
      <c r="N9" s="34"/>
      <c r="O9" s="25"/>
      <c r="P9" s="25"/>
      <c r="Q9" s="25"/>
    </row>
    <row r="10" spans="2:17" ht="30" customHeight="1" x14ac:dyDescent="0.2">
      <c r="B10" s="84" t="s">
        <v>18</v>
      </c>
      <c r="C10" s="85"/>
      <c r="D10" s="86"/>
      <c r="E10" s="82" t="s">
        <v>21</v>
      </c>
      <c r="F10" s="16"/>
      <c r="G10" s="16"/>
      <c r="H10" s="13">
        <f>+H11</f>
        <v>189145</v>
      </c>
      <c r="I10" s="6"/>
      <c r="J10" s="13">
        <f>+J11</f>
        <v>210366</v>
      </c>
      <c r="K10" s="6"/>
      <c r="L10" s="14">
        <f t="shared" si="0"/>
        <v>21221</v>
      </c>
      <c r="M10" s="6"/>
      <c r="N10" s="25"/>
      <c r="O10" s="25"/>
      <c r="P10" s="25"/>
      <c r="Q10" s="25"/>
    </row>
    <row r="11" spans="2:17" ht="30" customHeight="1" x14ac:dyDescent="0.2">
      <c r="B11" s="87"/>
      <c r="C11" s="88"/>
      <c r="D11" s="89"/>
      <c r="E11" s="83"/>
      <c r="F11" s="35" t="s">
        <v>22</v>
      </c>
      <c r="G11" s="40" t="s">
        <v>24</v>
      </c>
      <c r="H11" s="59">
        <v>189145</v>
      </c>
      <c r="I11" s="60"/>
      <c r="J11" s="59">
        <v>210366</v>
      </c>
      <c r="K11" s="60"/>
      <c r="L11" s="61">
        <f t="shared" si="0"/>
        <v>21221</v>
      </c>
      <c r="M11" s="60"/>
      <c r="N11" s="34"/>
      <c r="O11" s="25"/>
      <c r="P11" s="25"/>
      <c r="Q11" s="25"/>
    </row>
    <row r="12" spans="2:17" ht="30" customHeight="1" x14ac:dyDescent="0.2">
      <c r="B12" s="84" t="s">
        <v>19</v>
      </c>
      <c r="C12" s="85"/>
      <c r="D12" s="86"/>
      <c r="E12" s="82" t="s">
        <v>21</v>
      </c>
      <c r="F12" s="16"/>
      <c r="G12" s="16"/>
      <c r="H12" s="13">
        <f>+H13</f>
        <v>342761</v>
      </c>
      <c r="I12" s="6"/>
      <c r="J12" s="13">
        <f>+J13</f>
        <v>381877</v>
      </c>
      <c r="K12" s="6"/>
      <c r="L12" s="14">
        <f>J12-H12</f>
        <v>39116</v>
      </c>
      <c r="M12" s="6"/>
      <c r="N12" s="25"/>
      <c r="O12" s="25"/>
      <c r="P12" s="25"/>
      <c r="Q12" s="25"/>
    </row>
    <row r="13" spans="2:17" ht="30" customHeight="1" x14ac:dyDescent="0.2">
      <c r="B13" s="87"/>
      <c r="C13" s="88"/>
      <c r="D13" s="89"/>
      <c r="E13" s="83"/>
      <c r="F13" s="35" t="s">
        <v>22</v>
      </c>
      <c r="G13" s="40" t="s">
        <v>25</v>
      </c>
      <c r="H13" s="59">
        <v>342761</v>
      </c>
      <c r="I13" s="60"/>
      <c r="J13" s="59">
        <v>381877</v>
      </c>
      <c r="K13" s="60"/>
      <c r="L13" s="61">
        <f>J13-H13</f>
        <v>39116</v>
      </c>
      <c r="M13" s="60"/>
      <c r="N13" s="34"/>
      <c r="O13" s="25"/>
      <c r="P13" s="25"/>
      <c r="Q13" s="25"/>
    </row>
    <row r="14" spans="2:17" ht="30" customHeight="1" x14ac:dyDescent="0.2">
      <c r="B14" s="84" t="s">
        <v>20</v>
      </c>
      <c r="C14" s="85"/>
      <c r="D14" s="86"/>
      <c r="E14" s="82" t="s">
        <v>21</v>
      </c>
      <c r="F14" s="36"/>
      <c r="G14" s="36"/>
      <c r="H14" s="13">
        <f>H15+H16</f>
        <v>601187</v>
      </c>
      <c r="I14" s="3"/>
      <c r="J14" s="13">
        <f>J15+J16</f>
        <v>648678</v>
      </c>
      <c r="K14" s="3"/>
      <c r="L14" s="14">
        <f t="shared" si="0"/>
        <v>47491</v>
      </c>
      <c r="M14" s="3"/>
      <c r="N14" s="37"/>
      <c r="O14" s="25"/>
      <c r="P14" s="25"/>
      <c r="Q14" s="25"/>
    </row>
    <row r="15" spans="2:17" ht="30" customHeight="1" x14ac:dyDescent="0.2">
      <c r="B15" s="97"/>
      <c r="C15" s="98"/>
      <c r="D15" s="99"/>
      <c r="E15" s="100"/>
      <c r="F15" s="82" t="s">
        <v>22</v>
      </c>
      <c r="G15" s="47" t="s">
        <v>26</v>
      </c>
      <c r="H15" s="18">
        <v>401060</v>
      </c>
      <c r="I15" s="20"/>
      <c r="J15" s="18">
        <v>440455</v>
      </c>
      <c r="K15" s="20"/>
      <c r="L15" s="19">
        <f t="shared" si="0"/>
        <v>39395</v>
      </c>
      <c r="M15" s="20"/>
      <c r="N15" s="34"/>
      <c r="O15" s="25"/>
      <c r="P15" s="25"/>
      <c r="Q15" s="25"/>
    </row>
    <row r="16" spans="2:17" ht="30" customHeight="1" x14ac:dyDescent="0.2">
      <c r="B16" s="87"/>
      <c r="C16" s="88"/>
      <c r="D16" s="89"/>
      <c r="E16" s="83"/>
      <c r="F16" s="83"/>
      <c r="G16" s="17" t="s">
        <v>27</v>
      </c>
      <c r="H16" s="18">
        <v>200127</v>
      </c>
      <c r="I16" s="38"/>
      <c r="J16" s="18">
        <v>208223</v>
      </c>
      <c r="K16" s="38"/>
      <c r="L16" s="19">
        <f t="shared" si="0"/>
        <v>8096</v>
      </c>
      <c r="M16" s="38"/>
      <c r="N16" s="37"/>
      <c r="O16" s="25"/>
      <c r="P16" s="25"/>
      <c r="Q16" s="25"/>
    </row>
    <row r="17" spans="2:17" ht="15.75" customHeight="1" thickBot="1" x14ac:dyDescent="0.25">
      <c r="B17" s="39"/>
      <c r="C17" s="21"/>
      <c r="D17" s="21"/>
      <c r="E17" s="21"/>
      <c r="F17" s="21"/>
      <c r="G17" s="21"/>
      <c r="H17" s="21"/>
      <c r="I17" s="22"/>
      <c r="J17" s="21"/>
      <c r="K17" s="22"/>
      <c r="L17" s="21"/>
      <c r="M17" s="23"/>
      <c r="N17" s="25"/>
      <c r="O17" s="25"/>
      <c r="P17" s="25"/>
      <c r="Q17" s="25"/>
    </row>
    <row r="18" spans="2:17" ht="30" customHeight="1" thickTop="1" thickBot="1" x14ac:dyDescent="0.25">
      <c r="B18" s="79" t="s">
        <v>10</v>
      </c>
      <c r="C18" s="80"/>
      <c r="D18" s="81"/>
      <c r="E18" s="41"/>
      <c r="F18" s="41"/>
      <c r="G18" s="42"/>
      <c r="H18" s="62">
        <f>SUM(H8,H10,H12,H14)</f>
        <v>1344249</v>
      </c>
      <c r="I18" s="46"/>
      <c r="J18" s="62">
        <f>SUM(J8,J10,J12,J14)</f>
        <v>1458606</v>
      </c>
      <c r="K18" s="46"/>
      <c r="L18" s="62">
        <f>J18-H18</f>
        <v>114357</v>
      </c>
      <c r="M18" s="46"/>
      <c r="N18" s="34"/>
      <c r="O18" s="25"/>
      <c r="P18" s="25"/>
      <c r="Q18" s="25"/>
    </row>
    <row r="19" spans="2:17" ht="14.25" customHeight="1" thickTop="1" x14ac:dyDescent="0.2">
      <c r="B19" s="25"/>
      <c r="C19" s="25"/>
      <c r="D19" s="25"/>
      <c r="E19" s="25"/>
      <c r="F19" s="25"/>
      <c r="G19" s="25"/>
      <c r="H19" s="25"/>
      <c r="I19" s="26"/>
      <c r="J19" s="26"/>
      <c r="K19" s="26"/>
      <c r="L19" s="26"/>
      <c r="M19" s="26"/>
      <c r="N19" s="25"/>
      <c r="O19" s="25"/>
      <c r="P19" s="25"/>
      <c r="Q19" s="25"/>
    </row>
    <row r="20" spans="2:17" ht="16.5" x14ac:dyDescent="0.2">
      <c r="B20" s="8"/>
      <c r="C20" s="9" t="s">
        <v>5</v>
      </c>
      <c r="D20" s="8" t="s">
        <v>15</v>
      </c>
      <c r="E20" s="25"/>
      <c r="F20" s="26"/>
      <c r="G20" s="26"/>
      <c r="H20" s="26"/>
      <c r="I20" s="26"/>
      <c r="J20" s="26"/>
      <c r="K20" s="25"/>
      <c r="L20" s="26"/>
      <c r="M20" s="26"/>
      <c r="N20" s="26"/>
      <c r="O20" s="26"/>
      <c r="P20" s="26"/>
      <c r="Q20" s="25"/>
    </row>
    <row r="21" spans="2:17" ht="17.25" customHeight="1" x14ac:dyDescent="0.2">
      <c r="B21" s="8"/>
      <c r="C21" s="8"/>
      <c r="D21" s="8" t="s">
        <v>30</v>
      </c>
      <c r="F21" s="2"/>
      <c r="G21" s="2"/>
      <c r="H21" s="2"/>
      <c r="K21"/>
      <c r="N21" s="2"/>
      <c r="O21" s="2"/>
      <c r="P21" s="2"/>
    </row>
    <row r="22" spans="2:17" ht="16.5" x14ac:dyDescent="0.2">
      <c r="B22" s="8"/>
      <c r="D22" s="8"/>
      <c r="E22" s="7"/>
      <c r="F22" s="2"/>
      <c r="G22" s="2"/>
      <c r="H22" s="2"/>
      <c r="K22"/>
      <c r="N22" s="2"/>
      <c r="O22" s="2"/>
      <c r="P22" s="2"/>
    </row>
    <row r="23" spans="2:17" ht="16.5" x14ac:dyDescent="0.2">
      <c r="B23" s="8"/>
      <c r="C23" s="8"/>
      <c r="D23" s="8"/>
      <c r="F23" s="2"/>
      <c r="G23" s="2"/>
      <c r="H23" s="2"/>
      <c r="K23"/>
      <c r="N23" s="2"/>
      <c r="O23" s="2"/>
      <c r="P23" s="2"/>
    </row>
    <row r="24" spans="2:17" ht="16.5" customHeight="1" x14ac:dyDescent="0.2">
      <c r="B24" s="8"/>
      <c r="D24" s="8"/>
      <c r="E24" s="7"/>
      <c r="F24" s="2"/>
      <c r="G24" s="2"/>
      <c r="H24" s="2"/>
      <c r="K24"/>
      <c r="N24" s="2"/>
      <c r="O24" s="2"/>
      <c r="P24" s="2"/>
    </row>
    <row r="25" spans="2:17" ht="16.5" customHeight="1" x14ac:dyDescent="0.2">
      <c r="D25" s="8"/>
    </row>
    <row r="26" spans="2:17" ht="16.5" customHeight="1" x14ac:dyDescent="0.2"/>
    <row r="27" spans="2:17" ht="16.5" customHeight="1" x14ac:dyDescent="0.2"/>
    <row r="28" spans="2:17" ht="16.5" customHeight="1" x14ac:dyDescent="0.2"/>
    <row r="29" spans="2:17" ht="16.5" customHeight="1" x14ac:dyDescent="0.2"/>
  </sheetData>
  <mergeCells count="17">
    <mergeCell ref="B10:D11"/>
    <mergeCell ref="E10:E11"/>
    <mergeCell ref="B12:D13"/>
    <mergeCell ref="E6:E7"/>
    <mergeCell ref="B18:D18"/>
    <mergeCell ref="L6:M7"/>
    <mergeCell ref="H6:I7"/>
    <mergeCell ref="J6:K7"/>
    <mergeCell ref="G6:G7"/>
    <mergeCell ref="F6:F7"/>
    <mergeCell ref="E12:E13"/>
    <mergeCell ref="B14:D16"/>
    <mergeCell ref="E14:E16"/>
    <mergeCell ref="F15:F16"/>
    <mergeCell ref="B6:D7"/>
    <mergeCell ref="B8:D9"/>
    <mergeCell ref="E8:E9"/>
  </mergeCells>
  <phoneticPr fontId="2"/>
  <pageMargins left="0.43307086614173229" right="0.15748031496062992" top="0.78740157480314965" bottom="0.27559055118110237" header="0.39370078740157483" footer="0.19685039370078741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75B908-F42B-4BBD-9CC7-0728A5219FA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</vt:lpstr>
      <vt:lpstr>（別紙２）</vt:lpstr>
      <vt:lpstr>'（別紙１）'!Print_Area</vt:lpstr>
      <vt:lpstr>'（別紙２）'!Print_Area</vt:lpstr>
      <vt:lpstr>'（別紙１）'!Print_Titles</vt:lpstr>
      <vt:lpstr>'（別紙２）'!Print_Titles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2025-01-20T02:49:38Z</dcterms:created>
  <dcterms:modified xsi:type="dcterms:W3CDTF">2025-01-20T02:49:51Z</dcterms:modified>
</cp:coreProperties>
</file>