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5" yWindow="-15" windowWidth="20520" windowHeight="3990" tabRatio="666"/>
  </bookViews>
  <sheets>
    <sheet name="金利①" sheetId="7" r:id="rId1"/>
    <sheet name="金利②" sheetId="9" r:id="rId2"/>
    <sheet name="金利③" sheetId="2" r:id="rId3"/>
    <sheet name="金利④" sheetId="10" r:id="rId4"/>
    <sheet name="金利⑤" sheetId="3" r:id="rId5"/>
    <sheet name="金利⑥" sheetId="8" r:id="rId6"/>
    <sheet name="金利⑦" sheetId="4" r:id="rId7"/>
    <sheet name="金利⑧" sheetId="11" r:id="rId8"/>
  </sheets>
  <definedNames>
    <definedName name="_xlnm.Print_Area" localSheetId="0">金利①!$A$1:$J$27</definedName>
    <definedName name="_xlnm.Print_Area" localSheetId="1">金利②!$A$1:$J$29</definedName>
    <definedName name="_xlnm.Print_Area" localSheetId="2">金利③!$A$1:$M$27</definedName>
    <definedName name="_xlnm.Print_Area" localSheetId="3">金利④!$A$1:$M$27</definedName>
    <definedName name="_xlnm.Print_Area" localSheetId="4">金利⑤!$A$1:$K$31</definedName>
    <definedName name="_xlnm.Print_Area" localSheetId="5">金利⑥!$A$1:$H$29</definedName>
    <definedName name="_xlnm.Print_Area" localSheetId="6">金利⑦!$A$1:$I$29</definedName>
    <definedName name="_xlnm.Print_Area" localSheetId="7">金利⑧!$A$1:$I$29</definedName>
  </definedNames>
  <calcPr calcId="152511"/>
</workbook>
</file>

<file path=xl/calcChain.xml><?xml version="1.0" encoding="utf-8"?>
<calcChain xmlns="http://schemas.openxmlformats.org/spreadsheetml/2006/main">
  <c r="E18" i="11" l="1"/>
  <c r="D18" i="11"/>
  <c r="F17" i="11"/>
  <c r="E17" i="11"/>
  <c r="G6" i="11"/>
  <c r="G18" i="11" s="1"/>
  <c r="F6" i="11"/>
  <c r="F18" i="11" s="1"/>
  <c r="E6" i="11"/>
  <c r="D6" i="11"/>
  <c r="G5" i="11"/>
  <c r="G17" i="11" s="1"/>
  <c r="F5" i="11"/>
  <c r="E5" i="11"/>
  <c r="D5" i="11"/>
  <c r="D17" i="11" s="1"/>
  <c r="E18" i="4"/>
  <c r="D18" i="4"/>
  <c r="F17" i="4"/>
  <c r="E17" i="4"/>
  <c r="G6" i="4"/>
  <c r="G18" i="4" s="1"/>
  <c r="F6" i="4"/>
  <c r="F18" i="4" s="1"/>
  <c r="E6" i="4"/>
  <c r="D6" i="4"/>
  <c r="G5" i="4"/>
  <c r="G17" i="4" s="1"/>
  <c r="F5" i="4"/>
  <c r="E5" i="4"/>
  <c r="D5" i="4"/>
  <c r="D17" i="4" s="1"/>
  <c r="F6" i="8"/>
  <c r="F18" i="8" s="1"/>
  <c r="E6" i="8"/>
  <c r="E18" i="8" s="1"/>
  <c r="D6" i="8"/>
  <c r="D18" i="8" s="1"/>
  <c r="F5" i="8"/>
  <c r="F17" i="8" s="1"/>
  <c r="E5" i="8"/>
  <c r="E17" i="8" s="1"/>
  <c r="D5" i="8"/>
  <c r="D17" i="8" s="1"/>
  <c r="G18" i="3"/>
  <c r="F18" i="3"/>
  <c r="I17" i="3"/>
  <c r="F17" i="3"/>
  <c r="E17" i="3"/>
  <c r="I6" i="3"/>
  <c r="I18" i="3" s="1"/>
  <c r="H6" i="3"/>
  <c r="H18" i="3" s="1"/>
  <c r="G6" i="3"/>
  <c r="F6" i="3"/>
  <c r="E6" i="3"/>
  <c r="E18" i="3" s="1"/>
  <c r="D6" i="3"/>
  <c r="D18" i="3" s="1"/>
  <c r="I5" i="3"/>
  <c r="H5" i="3"/>
  <c r="H17" i="3" s="1"/>
  <c r="G5" i="3"/>
  <c r="G17" i="3" s="1"/>
  <c r="F5" i="3"/>
  <c r="E5" i="3"/>
  <c r="D5" i="3"/>
  <c r="D17" i="3" s="1"/>
  <c r="K18" i="10"/>
  <c r="H18" i="10"/>
  <c r="D18" i="10"/>
  <c r="K17" i="10"/>
  <c r="J6" i="10"/>
  <c r="J18" i="10" s="1"/>
  <c r="I6" i="10"/>
  <c r="I18" i="10" s="1"/>
  <c r="H6" i="10"/>
  <c r="G6" i="10"/>
  <c r="G18" i="10" s="1"/>
  <c r="F6" i="10"/>
  <c r="F18" i="10" s="1"/>
  <c r="E6" i="10"/>
  <c r="E18" i="10" s="1"/>
  <c r="D6" i="10"/>
  <c r="J5" i="10"/>
  <c r="J17" i="10" s="1"/>
  <c r="I5" i="10"/>
  <c r="I17" i="10" s="1"/>
  <c r="H5" i="10"/>
  <c r="H17" i="10" s="1"/>
  <c r="G5" i="10"/>
  <c r="G17" i="10" s="1"/>
  <c r="F5" i="10"/>
  <c r="F17" i="10" s="1"/>
  <c r="E5" i="10"/>
  <c r="E17" i="10" s="1"/>
  <c r="D5" i="10"/>
  <c r="D17" i="10" s="1"/>
  <c r="K18" i="2"/>
  <c r="J18" i="2"/>
  <c r="G18" i="2"/>
  <c r="F18" i="2"/>
  <c r="K17" i="2"/>
  <c r="G17" i="2"/>
  <c r="D17" i="2"/>
  <c r="K6" i="2"/>
  <c r="J6" i="2"/>
  <c r="I6" i="2"/>
  <c r="I18" i="2" s="1"/>
  <c r="H6" i="2"/>
  <c r="H18" i="2" s="1"/>
  <c r="G6" i="2"/>
  <c r="F6" i="2"/>
  <c r="E6" i="2"/>
  <c r="E18" i="2" s="1"/>
  <c r="K5" i="2"/>
  <c r="J5" i="2"/>
  <c r="J17" i="2" s="1"/>
  <c r="I5" i="2"/>
  <c r="I17" i="2" s="1"/>
  <c r="H5" i="2"/>
  <c r="H17" i="2" s="1"/>
  <c r="G5" i="2"/>
  <c r="F5" i="2"/>
  <c r="F17" i="2" s="1"/>
  <c r="E5" i="2"/>
  <c r="E17" i="2" s="1"/>
  <c r="D6" i="2"/>
  <c r="D18" i="2" s="1"/>
  <c r="D5" i="2"/>
  <c r="H6" i="9"/>
  <c r="H18" i="9" s="1"/>
  <c r="G6" i="9"/>
  <c r="G18" i="9" s="1"/>
  <c r="F6" i="9"/>
  <c r="F18" i="9" s="1"/>
  <c r="E6" i="9"/>
  <c r="E18" i="9" s="1"/>
  <c r="H5" i="9"/>
  <c r="H17" i="9" s="1"/>
  <c r="G5" i="9"/>
  <c r="G17" i="9" s="1"/>
  <c r="F5" i="9"/>
  <c r="F17" i="9" s="1"/>
  <c r="E5" i="9"/>
  <c r="E17" i="9" s="1"/>
  <c r="D6" i="9"/>
  <c r="D18" i="9" s="1"/>
  <c r="D5" i="9"/>
  <c r="D17" i="9" s="1"/>
  <c r="H6" i="7"/>
  <c r="H18" i="7" s="1"/>
  <c r="G6" i="7"/>
  <c r="G18" i="7" s="1"/>
  <c r="F6" i="7"/>
  <c r="F18" i="7" s="1"/>
  <c r="E6" i="7"/>
  <c r="E18" i="7" s="1"/>
  <c r="H5" i="7"/>
  <c r="H17" i="7" s="1"/>
  <c r="G5" i="7"/>
  <c r="G17" i="7" s="1"/>
  <c r="F5" i="7"/>
  <c r="F17" i="7" s="1"/>
  <c r="E5" i="7"/>
  <c r="E17" i="7" s="1"/>
  <c r="D6" i="7"/>
  <c r="D18" i="7" s="1"/>
  <c r="D5" i="7"/>
  <c r="D17" i="7" s="1"/>
  <c r="I8" i="9" l="1"/>
  <c r="I16" i="7" l="1"/>
  <c r="I15" i="7"/>
  <c r="H9" i="4" l="1"/>
  <c r="H16" i="4"/>
  <c r="H15" i="4"/>
  <c r="H14" i="4"/>
  <c r="H13" i="4"/>
  <c r="H12" i="4"/>
  <c r="H11" i="4"/>
  <c r="H10" i="4"/>
  <c r="H8" i="4"/>
  <c r="H7" i="4"/>
  <c r="G14" i="8"/>
  <c r="G13" i="8"/>
  <c r="G12" i="8"/>
  <c r="G11" i="8"/>
  <c r="G10" i="8"/>
  <c r="G9" i="8"/>
  <c r="G8" i="8"/>
  <c r="G6" i="8" s="1"/>
  <c r="G18" i="8" s="1"/>
  <c r="G7" i="8"/>
  <c r="J16" i="3"/>
  <c r="J15" i="3"/>
  <c r="J14" i="3"/>
  <c r="J13" i="3"/>
  <c r="J12" i="3"/>
  <c r="J11" i="3"/>
  <c r="J10" i="3"/>
  <c r="J9" i="3"/>
  <c r="J8" i="3"/>
  <c r="J7" i="3"/>
  <c r="J5" i="3" s="1"/>
  <c r="J17" i="3" s="1"/>
  <c r="L14" i="10"/>
  <c r="L13" i="10"/>
  <c r="L12" i="10"/>
  <c r="L11" i="10"/>
  <c r="L10" i="10"/>
  <c r="L9" i="10"/>
  <c r="L8" i="10"/>
  <c r="L6" i="10" s="1"/>
  <c r="L18" i="10" s="1"/>
  <c r="L7" i="10"/>
  <c r="L5" i="10" s="1"/>
  <c r="L17" i="10" s="1"/>
  <c r="L16" i="2"/>
  <c r="L15" i="2"/>
  <c r="L14" i="2"/>
  <c r="L13" i="2"/>
  <c r="L12" i="2"/>
  <c r="L11" i="2"/>
  <c r="L10" i="2"/>
  <c r="L9" i="2"/>
  <c r="L8" i="2"/>
  <c r="L6" i="2" s="1"/>
  <c r="L18" i="2" s="1"/>
  <c r="L7" i="2"/>
  <c r="J6" i="3" l="1"/>
  <c r="J18" i="3" s="1"/>
  <c r="L5" i="2"/>
  <c r="L17" i="2" s="1"/>
  <c r="G5" i="8"/>
  <c r="G17" i="8" s="1"/>
  <c r="H5" i="4"/>
  <c r="H17" i="4" s="1"/>
  <c r="H6" i="4"/>
  <c r="H18" i="4" s="1"/>
  <c r="I7" i="9"/>
  <c r="H14" i="11" l="1"/>
  <c r="H13" i="11"/>
  <c r="H12" i="11"/>
  <c r="H11" i="11"/>
  <c r="H10" i="11"/>
  <c r="H9" i="11"/>
  <c r="H8" i="11"/>
  <c r="H6" i="11" s="1"/>
  <c r="H18" i="11" s="1"/>
  <c r="H7" i="11"/>
  <c r="H5" i="11" s="1"/>
  <c r="H17" i="11" l="1"/>
  <c r="I14" i="7"/>
  <c r="I13" i="7"/>
  <c r="I12" i="7"/>
  <c r="I11" i="7"/>
  <c r="I10" i="7"/>
  <c r="I9" i="7"/>
  <c r="I8" i="7"/>
  <c r="I6" i="7" s="1"/>
  <c r="I18" i="7" s="1"/>
  <c r="I7" i="7"/>
  <c r="I5" i="7" l="1"/>
  <c r="I17" i="7" s="1"/>
  <c r="I14" i="9"/>
  <c r="I12" i="9"/>
  <c r="I10" i="9"/>
  <c r="I6" i="9" s="1"/>
  <c r="I18" i="9" s="1"/>
  <c r="I13" i="9"/>
  <c r="I11" i="9"/>
  <c r="I9" i="9"/>
  <c r="I5" i="9" s="1"/>
  <c r="I17" i="9" s="1"/>
</calcChain>
</file>

<file path=xl/sharedStrings.xml><?xml version="1.0" encoding="utf-8"?>
<sst xmlns="http://schemas.openxmlformats.org/spreadsheetml/2006/main" count="330" uniqueCount="73">
  <si>
    <t>地域銀行</t>
    <rPh sb="0" eb="2">
      <t>チイキ</t>
    </rPh>
    <rPh sb="2" eb="4">
      <t>ギンコウ</t>
    </rPh>
    <phoneticPr fontId="1"/>
  </si>
  <si>
    <t>日本証券クリアリング機構</t>
    <rPh sb="0" eb="2">
      <t>ニホン</t>
    </rPh>
    <rPh sb="2" eb="4">
      <t>ショウケン</t>
    </rPh>
    <rPh sb="10" eb="12">
      <t>キコウ</t>
    </rPh>
    <phoneticPr fontId="1"/>
  </si>
  <si>
    <t>（注３）</t>
    <rPh sb="1" eb="2">
      <t>チュウ</t>
    </rPh>
    <phoneticPr fontId="1"/>
  </si>
  <si>
    <t>円建</t>
    <rPh sb="0" eb="2">
      <t>エンダテ</t>
    </rPh>
    <phoneticPr fontId="1"/>
  </si>
  <si>
    <t>ドル建</t>
    <rPh sb="2" eb="3">
      <t>ダ</t>
    </rPh>
    <phoneticPr fontId="1"/>
  </si>
  <si>
    <t>ユーロ建</t>
    <rPh sb="3" eb="4">
      <t>ダ</t>
    </rPh>
    <phoneticPr fontId="1"/>
  </si>
  <si>
    <t>ポンド建</t>
    <rPh sb="3" eb="4">
      <t>ダ</t>
    </rPh>
    <phoneticPr fontId="1"/>
  </si>
  <si>
    <t>その他通貨建</t>
    <rPh sb="2" eb="3">
      <t>タ</t>
    </rPh>
    <rPh sb="3" eb="5">
      <t>ツウカ</t>
    </rPh>
    <rPh sb="5" eb="6">
      <t>ダ</t>
    </rPh>
    <phoneticPr fontId="1"/>
  </si>
  <si>
    <t>（注４）</t>
    <rPh sb="1" eb="2">
      <t>チュウ</t>
    </rPh>
    <phoneticPr fontId="1"/>
  </si>
  <si>
    <t>（注５）</t>
    <rPh sb="1" eb="2">
      <t>チュウ</t>
    </rPh>
    <phoneticPr fontId="1"/>
  </si>
  <si>
    <t>（注１）</t>
    <rPh sb="1" eb="2">
      <t>チュウ</t>
    </rPh>
    <phoneticPr fontId="1"/>
  </si>
  <si>
    <t>（注２）</t>
    <rPh sb="1" eb="2">
      <t>チュウ</t>
    </rPh>
    <phoneticPr fontId="1"/>
  </si>
  <si>
    <t>大手行等</t>
    <rPh sb="0" eb="2">
      <t>オオテ</t>
    </rPh>
    <rPh sb="2" eb="3">
      <t>コウ</t>
    </rPh>
    <rPh sb="3" eb="4">
      <t>トウ</t>
    </rPh>
    <phoneticPr fontId="1"/>
  </si>
  <si>
    <t>第一種金融商品取引業者計</t>
    <rPh sb="0" eb="1">
      <t>ダイ</t>
    </rPh>
    <rPh sb="1" eb="3">
      <t>イッシュ</t>
    </rPh>
    <rPh sb="3" eb="5">
      <t>キンユウ</t>
    </rPh>
    <rPh sb="5" eb="7">
      <t>ショウヒン</t>
    </rPh>
    <rPh sb="7" eb="9">
      <t>トリヒキ</t>
    </rPh>
    <rPh sb="9" eb="11">
      <t>ギョウシャ</t>
    </rPh>
    <rPh sb="11" eb="12">
      <t>ケイ</t>
    </rPh>
    <phoneticPr fontId="1"/>
  </si>
  <si>
    <t>～３ヶ月</t>
    <rPh sb="3" eb="4">
      <t>ゲツ</t>
    </rPh>
    <phoneticPr fontId="1"/>
  </si>
  <si>
    <t>３～６ヶ月</t>
    <rPh sb="4" eb="5">
      <t>ゲツ</t>
    </rPh>
    <phoneticPr fontId="1"/>
  </si>
  <si>
    <t>６～１２ヶ月</t>
    <rPh sb="5" eb="6">
      <t>ゲツ</t>
    </rPh>
    <phoneticPr fontId="1"/>
  </si>
  <si>
    <t>１年～２年</t>
    <rPh sb="1" eb="2">
      <t>ネン</t>
    </rPh>
    <rPh sb="4" eb="5">
      <t>ネン</t>
    </rPh>
    <phoneticPr fontId="1"/>
  </si>
  <si>
    <t>２年～５年</t>
    <rPh sb="1" eb="2">
      <t>ネン</t>
    </rPh>
    <rPh sb="4" eb="5">
      <t>ネン</t>
    </rPh>
    <phoneticPr fontId="1"/>
  </si>
  <si>
    <t>５年～10年</t>
    <rPh sb="1" eb="2">
      <t>ネン</t>
    </rPh>
    <rPh sb="5" eb="6">
      <t>ネン</t>
    </rPh>
    <phoneticPr fontId="1"/>
  </si>
  <si>
    <t>10年～30年</t>
    <rPh sb="2" eb="3">
      <t>ネン</t>
    </rPh>
    <rPh sb="6" eb="7">
      <t>ネン</t>
    </rPh>
    <phoneticPr fontId="1"/>
  </si>
  <si>
    <t>30年超</t>
    <rPh sb="2" eb="3">
      <t>ネン</t>
    </rPh>
    <rPh sb="3" eb="4">
      <t>チョウ</t>
    </rPh>
    <phoneticPr fontId="1"/>
  </si>
  <si>
    <t>固定－変動</t>
    <rPh sb="0" eb="2">
      <t>コテイ</t>
    </rPh>
    <rPh sb="3" eb="5">
      <t>ヘンドウ</t>
    </rPh>
    <phoneticPr fontId="1"/>
  </si>
  <si>
    <t>変動－変動</t>
    <rPh sb="0" eb="2">
      <t>ヘンドウ</t>
    </rPh>
    <rPh sb="3" eb="5">
      <t>ヘンドウ</t>
    </rPh>
    <phoneticPr fontId="1"/>
  </si>
  <si>
    <t>FRA</t>
    <phoneticPr fontId="1"/>
  </si>
  <si>
    <t>OIS</t>
    <phoneticPr fontId="1"/>
  </si>
  <si>
    <t>スワップション</t>
    <phoneticPr fontId="1"/>
  </si>
  <si>
    <t>その他</t>
    <rPh sb="2" eb="3">
      <t>タ</t>
    </rPh>
    <phoneticPr fontId="1"/>
  </si>
  <si>
    <t>固定-固定</t>
    <rPh sb="0" eb="2">
      <t>コテイ</t>
    </rPh>
    <rPh sb="3" eb="5">
      <t>コテイ</t>
    </rPh>
    <phoneticPr fontId="1"/>
  </si>
  <si>
    <t>変動-変動</t>
    <rPh sb="0" eb="2">
      <t>ヘンドウ</t>
    </rPh>
    <rPh sb="3" eb="5">
      <t>ヘンドウ</t>
    </rPh>
    <phoneticPr fontId="1"/>
  </si>
  <si>
    <t>固定-変動</t>
    <rPh sb="0" eb="2">
      <t>コテイ</t>
    </rPh>
    <rPh sb="3" eb="5">
      <t>ヘンドウ</t>
    </rPh>
    <phoneticPr fontId="1"/>
  </si>
  <si>
    <t>外国銀行支店その他銀行</t>
    <rPh sb="0" eb="2">
      <t>ガイコク</t>
    </rPh>
    <rPh sb="2" eb="4">
      <t>ギンコウ</t>
    </rPh>
    <rPh sb="4" eb="6">
      <t>シテン</t>
    </rPh>
    <rPh sb="8" eb="9">
      <t>タ</t>
    </rPh>
    <rPh sb="9" eb="11">
      <t>ギンコウ</t>
    </rPh>
    <phoneticPr fontId="1"/>
  </si>
  <si>
    <t>LIBOR</t>
    <phoneticPr fontId="1"/>
  </si>
  <si>
    <t>TIBOR</t>
    <phoneticPr fontId="1"/>
  </si>
  <si>
    <t>EURIBOR</t>
    <phoneticPr fontId="1"/>
  </si>
  <si>
    <t>（単位：兆円、件）</t>
    <rPh sb="1" eb="3">
      <t>タンイ</t>
    </rPh>
    <rPh sb="4" eb="6">
      <t>チョウエン</t>
    </rPh>
    <rPh sb="7" eb="8">
      <t>ケン</t>
    </rPh>
    <phoneticPr fontId="1"/>
  </si>
  <si>
    <t>上記計</t>
    <rPh sb="0" eb="2">
      <t>ジョウキ</t>
    </rPh>
    <rPh sb="2" eb="3">
      <t>ケイ</t>
    </rPh>
    <phoneticPr fontId="1"/>
  </si>
  <si>
    <t>　１．通貨別残高（クロスカレンシー取引を除く）</t>
    <rPh sb="3" eb="5">
      <t>ツウカ</t>
    </rPh>
    <rPh sb="5" eb="6">
      <t>ベツ</t>
    </rPh>
    <rPh sb="6" eb="7">
      <t>ザン</t>
    </rPh>
    <rPh sb="7" eb="8">
      <t>ダカ</t>
    </rPh>
    <rPh sb="17" eb="19">
      <t>トリヒキ</t>
    </rPh>
    <rPh sb="20" eb="21">
      <t>ノゾ</t>
    </rPh>
    <phoneticPr fontId="1"/>
  </si>
  <si>
    <t>（２）　金利関連取引</t>
    <rPh sb="4" eb="6">
      <t>キンリ</t>
    </rPh>
    <rPh sb="6" eb="8">
      <t>カンレン</t>
    </rPh>
    <rPh sb="8" eb="10">
      <t>トリヒキ</t>
    </rPh>
    <phoneticPr fontId="1"/>
  </si>
  <si>
    <t>　２．通貨別残高（クロスカレンシー取引分）</t>
    <rPh sb="3" eb="5">
      <t>ツウカ</t>
    </rPh>
    <rPh sb="5" eb="6">
      <t>ベツ</t>
    </rPh>
    <rPh sb="6" eb="7">
      <t>ザン</t>
    </rPh>
    <rPh sb="7" eb="8">
      <t>ダカ</t>
    </rPh>
    <rPh sb="17" eb="19">
      <t>トリヒキ</t>
    </rPh>
    <rPh sb="19" eb="20">
      <t>ブン</t>
    </rPh>
    <phoneticPr fontId="1"/>
  </si>
  <si>
    <t>　３．残存期間別残高（クロスカレンシー取引を除く）</t>
    <rPh sb="3" eb="5">
      <t>ザンゾン</t>
    </rPh>
    <rPh sb="5" eb="7">
      <t>キカン</t>
    </rPh>
    <rPh sb="7" eb="8">
      <t>ベツ</t>
    </rPh>
    <rPh sb="8" eb="9">
      <t>ザン</t>
    </rPh>
    <rPh sb="9" eb="10">
      <t>ダカ</t>
    </rPh>
    <rPh sb="19" eb="21">
      <t>トリヒキ</t>
    </rPh>
    <rPh sb="22" eb="23">
      <t>ノゾ</t>
    </rPh>
    <phoneticPr fontId="1"/>
  </si>
  <si>
    <t>　４．残存期間別残高（クロスカレンシー取引分）</t>
    <rPh sb="3" eb="5">
      <t>ザンゾン</t>
    </rPh>
    <rPh sb="5" eb="7">
      <t>キカン</t>
    </rPh>
    <rPh sb="7" eb="8">
      <t>ベツ</t>
    </rPh>
    <rPh sb="8" eb="9">
      <t>ザン</t>
    </rPh>
    <rPh sb="9" eb="10">
      <t>ダカ</t>
    </rPh>
    <rPh sb="19" eb="21">
      <t>トリヒキ</t>
    </rPh>
    <rPh sb="21" eb="22">
      <t>ブン</t>
    </rPh>
    <phoneticPr fontId="1"/>
  </si>
  <si>
    <t>　５．商品別残高（クロスカレンシー取引を除く）</t>
    <rPh sb="3" eb="5">
      <t>ショウヒン</t>
    </rPh>
    <rPh sb="5" eb="6">
      <t>ベツ</t>
    </rPh>
    <rPh sb="6" eb="7">
      <t>ザン</t>
    </rPh>
    <rPh sb="7" eb="8">
      <t>ダカ</t>
    </rPh>
    <phoneticPr fontId="1"/>
  </si>
  <si>
    <t>　７．参照金利別残高（クロスカレンシー取引を除く）</t>
    <rPh sb="3" eb="5">
      <t>サンショウ</t>
    </rPh>
    <rPh sb="5" eb="7">
      <t>キンリ</t>
    </rPh>
    <rPh sb="7" eb="8">
      <t>ベツ</t>
    </rPh>
    <rPh sb="8" eb="9">
      <t>ザン</t>
    </rPh>
    <rPh sb="9" eb="10">
      <t>ダカ</t>
    </rPh>
    <phoneticPr fontId="1"/>
  </si>
  <si>
    <t>　６．商品別残高（クロスカレンシー取引分）</t>
    <rPh sb="3" eb="5">
      <t>ショウヒン</t>
    </rPh>
    <rPh sb="5" eb="6">
      <t>ベツ</t>
    </rPh>
    <rPh sb="6" eb="7">
      <t>ザン</t>
    </rPh>
    <rPh sb="7" eb="8">
      <t>ダカ</t>
    </rPh>
    <rPh sb="17" eb="19">
      <t>トリヒキ</t>
    </rPh>
    <rPh sb="19" eb="20">
      <t>ブン</t>
    </rPh>
    <phoneticPr fontId="1"/>
  </si>
  <si>
    <t>　８．参照金利別残高（クロスカレンシー取引分）</t>
    <rPh sb="3" eb="5">
      <t>サンショウ</t>
    </rPh>
    <rPh sb="5" eb="7">
      <t>キンリ</t>
    </rPh>
    <rPh sb="7" eb="8">
      <t>ベツ</t>
    </rPh>
    <rPh sb="8" eb="9">
      <t>ザン</t>
    </rPh>
    <rPh sb="9" eb="10">
      <t>ダカ</t>
    </rPh>
    <rPh sb="21" eb="22">
      <t>ブン</t>
    </rPh>
    <phoneticPr fontId="1"/>
  </si>
  <si>
    <t>大手行等には、主要行等、商工組合中央金庫、日本政策投資銀行、信金中央金庫及び農林中央金庫が含まれている。</t>
    <rPh sb="0" eb="2">
      <t>オオテ</t>
    </rPh>
    <rPh sb="2" eb="3">
      <t>コウ</t>
    </rPh>
    <rPh sb="3" eb="4">
      <t>トウ</t>
    </rPh>
    <rPh sb="7" eb="9">
      <t>シュヨウ</t>
    </rPh>
    <rPh sb="9" eb="10">
      <t>コウ</t>
    </rPh>
    <rPh sb="10" eb="11">
      <t>トウ</t>
    </rPh>
    <rPh sb="12" eb="14">
      <t>ショウコウ</t>
    </rPh>
    <rPh sb="14" eb="16">
      <t>クミアイ</t>
    </rPh>
    <rPh sb="16" eb="18">
      <t>チュウオウ</t>
    </rPh>
    <rPh sb="18" eb="20">
      <t>キンコ</t>
    </rPh>
    <rPh sb="21" eb="23">
      <t>ニホン</t>
    </rPh>
    <rPh sb="23" eb="25">
      <t>セイサク</t>
    </rPh>
    <rPh sb="25" eb="27">
      <t>トウシ</t>
    </rPh>
    <rPh sb="27" eb="29">
      <t>ギンコウ</t>
    </rPh>
    <rPh sb="30" eb="32">
      <t>シンキン</t>
    </rPh>
    <rPh sb="32" eb="34">
      <t>チュウオウ</t>
    </rPh>
    <rPh sb="34" eb="36">
      <t>キンコ</t>
    </rPh>
    <rPh sb="36" eb="37">
      <t>オヨ</t>
    </rPh>
    <rPh sb="38" eb="40">
      <t>ノウリン</t>
    </rPh>
    <rPh sb="40" eb="42">
      <t>チュウオウ</t>
    </rPh>
    <rPh sb="42" eb="44">
      <t>キンコ</t>
    </rPh>
    <phoneticPr fontId="1"/>
  </si>
  <si>
    <t>金融商品取引法156条の62の規定に基づき、清算集中義務の対象となっている取引は、日本証券クリアリング機構が報告主体となって</t>
    <rPh sb="0" eb="2">
      <t>キンユウ</t>
    </rPh>
    <rPh sb="2" eb="4">
      <t>ショウヒン</t>
    </rPh>
    <rPh sb="4" eb="7">
      <t>トリヒキホウ</t>
    </rPh>
    <rPh sb="10" eb="11">
      <t>ジョウ</t>
    </rPh>
    <rPh sb="15" eb="17">
      <t>キテイ</t>
    </rPh>
    <rPh sb="18" eb="19">
      <t>モト</t>
    </rPh>
    <rPh sb="22" eb="24">
      <t>セイサン</t>
    </rPh>
    <rPh sb="24" eb="26">
      <t>シュウチュウ</t>
    </rPh>
    <rPh sb="26" eb="28">
      <t>ギム</t>
    </rPh>
    <rPh sb="29" eb="31">
      <t>タイショウ</t>
    </rPh>
    <rPh sb="37" eb="39">
      <t>トリヒキ</t>
    </rPh>
    <rPh sb="41" eb="43">
      <t>ニホン</t>
    </rPh>
    <rPh sb="43" eb="45">
      <t>ショウケン</t>
    </rPh>
    <phoneticPr fontId="1"/>
  </si>
  <si>
    <t>銀行等計</t>
    <rPh sb="0" eb="2">
      <t>ギンコウ</t>
    </rPh>
    <rPh sb="2" eb="3">
      <t>トウ</t>
    </rPh>
    <rPh sb="3" eb="4">
      <t>ケイ</t>
    </rPh>
    <phoneticPr fontId="1"/>
  </si>
  <si>
    <t>「固定-変動」とは固定金利と変動金利を交換する金利スワップのことを指し、「変動-変動」とは変動金利同士を交換する金利スワップ</t>
    <rPh sb="1" eb="3">
      <t>コテイ</t>
    </rPh>
    <rPh sb="4" eb="6">
      <t>ヘンドウ</t>
    </rPh>
    <rPh sb="9" eb="11">
      <t>コテイ</t>
    </rPh>
    <rPh sb="11" eb="13">
      <t>キンリ</t>
    </rPh>
    <rPh sb="14" eb="16">
      <t>ヘンドウ</t>
    </rPh>
    <rPh sb="16" eb="18">
      <t>キンリ</t>
    </rPh>
    <rPh sb="19" eb="21">
      <t>コウカン</t>
    </rPh>
    <rPh sb="23" eb="25">
      <t>キンリ</t>
    </rPh>
    <rPh sb="33" eb="34">
      <t>サ</t>
    </rPh>
    <rPh sb="37" eb="39">
      <t>ヘンドウ</t>
    </rPh>
    <rPh sb="40" eb="42">
      <t>ヘンドウ</t>
    </rPh>
    <rPh sb="45" eb="47">
      <t>ヘンドウ</t>
    </rPh>
    <rPh sb="47" eb="49">
      <t>キンリ</t>
    </rPh>
    <rPh sb="49" eb="51">
      <t>ドウシ</t>
    </rPh>
    <rPh sb="52" eb="54">
      <t>コウカン</t>
    </rPh>
    <phoneticPr fontId="1"/>
  </si>
  <si>
    <t>「固定-変動」とは固定金利と変動金利を交換する金利スワップのことを指し、「固定-固定」とは固定金利同士を、「変動-変動」とは変動</t>
    <rPh sb="1" eb="3">
      <t>コテイ</t>
    </rPh>
    <rPh sb="4" eb="6">
      <t>ヘンドウ</t>
    </rPh>
    <rPh sb="9" eb="11">
      <t>コテイ</t>
    </rPh>
    <rPh sb="11" eb="13">
      <t>キンリ</t>
    </rPh>
    <rPh sb="14" eb="16">
      <t>ヘンドウ</t>
    </rPh>
    <rPh sb="16" eb="18">
      <t>キンリ</t>
    </rPh>
    <rPh sb="19" eb="21">
      <t>コウカン</t>
    </rPh>
    <rPh sb="23" eb="25">
      <t>キンリ</t>
    </rPh>
    <rPh sb="33" eb="34">
      <t>サ</t>
    </rPh>
    <rPh sb="37" eb="39">
      <t>コテイ</t>
    </rPh>
    <rPh sb="40" eb="42">
      <t>コテイ</t>
    </rPh>
    <rPh sb="45" eb="47">
      <t>コテイ</t>
    </rPh>
    <rPh sb="47" eb="49">
      <t>キンリ</t>
    </rPh>
    <rPh sb="49" eb="51">
      <t>ドウシ</t>
    </rPh>
    <rPh sb="54" eb="56">
      <t>ヘンドウ</t>
    </rPh>
    <phoneticPr fontId="1"/>
  </si>
  <si>
    <t>金利同士を交換する金利スワップのことを指す。</t>
    <rPh sb="19" eb="20">
      <t>サ</t>
    </rPh>
    <phoneticPr fontId="1"/>
  </si>
  <si>
    <t>取引のことを指す。</t>
    <rPh sb="6" eb="7">
      <t>サ</t>
    </rPh>
    <phoneticPr fontId="1"/>
  </si>
  <si>
    <t>Agreementの略で、一般に金利先渡取引のことを指す。「スワップション」とは、一般にスワップ取引を行う権利を原資産とするオプション</t>
    <rPh sb="48" eb="50">
      <t>トリヒキ</t>
    </rPh>
    <rPh sb="51" eb="52">
      <t>オコナ</t>
    </rPh>
    <rPh sb="53" eb="55">
      <t>ケンリ</t>
    </rPh>
    <rPh sb="56" eb="59">
      <t>ゲンシサン</t>
    </rPh>
    <phoneticPr fontId="1"/>
  </si>
  <si>
    <t xml:space="preserve">を指す。「OIS」とは、Overnight Index Swapの略で、一般に翌日物金利を参照する金利スワップのことを指す。「FRA」とは、Forward Rate </t>
    <rPh sb="1" eb="2">
      <t>サ</t>
    </rPh>
    <rPh sb="33" eb="34">
      <t>リャク</t>
    </rPh>
    <rPh sb="36" eb="38">
      <t>イッパン</t>
    </rPh>
    <rPh sb="39" eb="41">
      <t>ヨクジツ</t>
    </rPh>
    <rPh sb="41" eb="42">
      <t>モノ</t>
    </rPh>
    <rPh sb="42" eb="44">
      <t>キンリ</t>
    </rPh>
    <rPh sb="45" eb="47">
      <t>サンショウ</t>
    </rPh>
    <rPh sb="49" eb="51">
      <t>キンリ</t>
    </rPh>
    <rPh sb="59" eb="60">
      <t>サ</t>
    </rPh>
    <phoneticPr fontId="1"/>
  </si>
  <si>
    <t>総計</t>
    <rPh sb="0" eb="2">
      <t>ソウケイ</t>
    </rPh>
    <phoneticPr fontId="1"/>
  </si>
  <si>
    <t>-</t>
  </si>
  <si>
    <t>取引対象である金利の双方又は一方が変動金利を参照している取引を計上。変動金利同士を交換するスワップ取引（ベーシススワップ</t>
    <rPh sb="0" eb="2">
      <t>トリヒキ</t>
    </rPh>
    <rPh sb="2" eb="4">
      <t>タイショウ</t>
    </rPh>
    <rPh sb="7" eb="9">
      <t>キンリ</t>
    </rPh>
    <rPh sb="12" eb="13">
      <t>マタ</t>
    </rPh>
    <rPh sb="14" eb="16">
      <t>イッポウ</t>
    </rPh>
    <rPh sb="17" eb="19">
      <t>ヘンドウ</t>
    </rPh>
    <rPh sb="19" eb="21">
      <t>キンリ</t>
    </rPh>
    <rPh sb="22" eb="24">
      <t>サンショウ</t>
    </rPh>
    <rPh sb="28" eb="30">
      <t>トリヒキ</t>
    </rPh>
    <rPh sb="31" eb="33">
      <t>ケイジョウ</t>
    </rPh>
    <rPh sb="34" eb="36">
      <t>ヘンドウ</t>
    </rPh>
    <rPh sb="36" eb="38">
      <t>キンリ</t>
    </rPh>
    <rPh sb="38" eb="40">
      <t>ドウシ</t>
    </rPh>
    <rPh sb="41" eb="43">
      <t>コウカン</t>
    </rPh>
    <rPh sb="49" eb="51">
      <t>トリヒキ</t>
    </rPh>
    <phoneticPr fontId="1"/>
  </si>
  <si>
    <t>おり、表中の銀行等及び第一種金融商品取引業者の報告残高には、清算集中義務の対象となっている取引は含まれない。</t>
    <rPh sb="3" eb="5">
      <t>ヒョウチュウ</t>
    </rPh>
    <rPh sb="6" eb="8">
      <t>ギンコウ</t>
    </rPh>
    <rPh sb="8" eb="9">
      <t>トウ</t>
    </rPh>
    <rPh sb="9" eb="10">
      <t>オヨ</t>
    </rPh>
    <rPh sb="11" eb="12">
      <t>ダイ</t>
    </rPh>
    <rPh sb="12" eb="14">
      <t>イッシュ</t>
    </rPh>
    <rPh sb="14" eb="16">
      <t>キンユウ</t>
    </rPh>
    <rPh sb="16" eb="18">
      <t>ショウヒン</t>
    </rPh>
    <rPh sb="18" eb="20">
      <t>トリヒキ</t>
    </rPh>
    <rPh sb="20" eb="22">
      <t>ギョウシャ</t>
    </rPh>
    <rPh sb="23" eb="25">
      <t>ホウコク</t>
    </rPh>
    <rPh sb="25" eb="26">
      <t>ザン</t>
    </rPh>
    <rPh sb="26" eb="27">
      <t>ダカ</t>
    </rPh>
    <rPh sb="30" eb="32">
      <t>セイサン</t>
    </rPh>
    <rPh sb="32" eb="34">
      <t>シュウチュウ</t>
    </rPh>
    <rPh sb="34" eb="36">
      <t>ギム</t>
    </rPh>
    <rPh sb="37" eb="39">
      <t>タイショウ</t>
    </rPh>
    <rPh sb="45" eb="47">
      <t>トリヒキ</t>
    </rPh>
    <rPh sb="48" eb="49">
      <t>フク</t>
    </rPh>
    <phoneticPr fontId="1"/>
  </si>
  <si>
    <t>の残高（上段の計数、想定元本ベース）及び契約件数（下段括弧内の計数）であり、取引当事者双方から報告を受けた場合は二重に計</t>
    <rPh sb="27" eb="29">
      <t>カッコ</t>
    </rPh>
    <rPh sb="29" eb="30">
      <t>ナイ</t>
    </rPh>
    <rPh sb="31" eb="33">
      <t>ケイスウ</t>
    </rPh>
    <rPh sb="38" eb="40">
      <t>トリヒキ</t>
    </rPh>
    <rPh sb="40" eb="43">
      <t>トウジシャ</t>
    </rPh>
    <rPh sb="43" eb="45">
      <t>ソウホウ</t>
    </rPh>
    <rPh sb="47" eb="49">
      <t>ホウコク</t>
    </rPh>
    <rPh sb="50" eb="51">
      <t>ウ</t>
    </rPh>
    <rPh sb="53" eb="55">
      <t>バアイ</t>
    </rPh>
    <rPh sb="56" eb="58">
      <t>ニジュウ</t>
    </rPh>
    <rPh sb="59" eb="60">
      <t>ケイ</t>
    </rPh>
    <phoneticPr fontId="1"/>
  </si>
  <si>
    <t>上している。</t>
    <phoneticPr fontId="1"/>
  </si>
  <si>
    <t>上している。</t>
    <phoneticPr fontId="1"/>
  </si>
  <si>
    <t>上している。</t>
    <phoneticPr fontId="1"/>
  </si>
  <si>
    <t>上している。</t>
    <phoneticPr fontId="1"/>
  </si>
  <si>
    <t>クロスカレンシー金利スワップ取引の各残高については、基本的に一つの取引に二つの通貨が参照されているため、参照される通貨に</t>
    <rPh sb="8" eb="10">
      <t>キンリ</t>
    </rPh>
    <rPh sb="14" eb="16">
      <t>トリヒキ</t>
    </rPh>
    <rPh sb="17" eb="18">
      <t>カク</t>
    </rPh>
    <rPh sb="18" eb="20">
      <t>ザンダカ</t>
    </rPh>
    <rPh sb="26" eb="29">
      <t>キホンテキ</t>
    </rPh>
    <rPh sb="30" eb="31">
      <t>１</t>
    </rPh>
    <rPh sb="33" eb="35">
      <t>トリヒキ</t>
    </rPh>
    <rPh sb="36" eb="37">
      <t>２</t>
    </rPh>
    <rPh sb="39" eb="41">
      <t>ツウカ</t>
    </rPh>
    <rPh sb="42" eb="44">
      <t>サンショウ</t>
    </rPh>
    <phoneticPr fontId="1"/>
  </si>
  <si>
    <t>応じて二重に計上している。</t>
    <phoneticPr fontId="1"/>
  </si>
  <si>
    <t>表中の計数は、上記を前提として暫定的に集計した結果を公表するものであり、今後集計方法の変更や報告情報の精査を行った場合</t>
    <rPh sb="0" eb="2">
      <t>ヒョウチュウ</t>
    </rPh>
    <rPh sb="3" eb="5">
      <t>ケイスウ</t>
    </rPh>
    <rPh sb="7" eb="9">
      <t>ジョウキ</t>
    </rPh>
    <rPh sb="10" eb="12">
      <t>ゼンテイ</t>
    </rPh>
    <rPh sb="38" eb="40">
      <t>シュウケイ</t>
    </rPh>
    <rPh sb="40" eb="42">
      <t>ホウホウ</t>
    </rPh>
    <rPh sb="43" eb="45">
      <t>ヘンコウ</t>
    </rPh>
    <rPh sb="46" eb="48">
      <t>ホウコク</t>
    </rPh>
    <rPh sb="48" eb="50">
      <t>ジョウホウ</t>
    </rPh>
    <phoneticPr fontId="1"/>
  </si>
  <si>
    <t>には変動し得る。</t>
    <phoneticPr fontId="1"/>
  </si>
  <si>
    <t>等）の各残高については、基本的に一つの取引につき二つの変動金利を参照しているため、参照する金利に応じて二重に計上している。</t>
    <rPh sb="3" eb="4">
      <t>カク</t>
    </rPh>
    <rPh sb="4" eb="6">
      <t>ザンダカ</t>
    </rPh>
    <phoneticPr fontId="1"/>
  </si>
  <si>
    <t>-</t>
    <phoneticPr fontId="1"/>
  </si>
  <si>
    <t>-</t>
    <phoneticPr fontId="1"/>
  </si>
  <si>
    <t>表中の計数は、平成26年6月末時点において、金商業者等及び日本証券クリアリング機構から報告を受けている店頭デリバティブ取引</t>
    <rPh sb="0" eb="2">
      <t>ヒョウチュウ</t>
    </rPh>
    <rPh sb="3" eb="5">
      <t>ケイスウ</t>
    </rPh>
    <rPh sb="7" eb="9">
      <t>ヘイセイ</t>
    </rPh>
    <rPh sb="11" eb="12">
      <t>ネン</t>
    </rPh>
    <rPh sb="13" eb="14">
      <t>ガツ</t>
    </rPh>
    <rPh sb="14" eb="15">
      <t>マツ</t>
    </rPh>
    <rPh sb="15" eb="17">
      <t>ジテン</t>
    </rPh>
    <rPh sb="22" eb="23">
      <t>キン</t>
    </rPh>
    <rPh sb="23" eb="25">
      <t>ショウギョウ</t>
    </rPh>
    <rPh sb="25" eb="26">
      <t>シャ</t>
    </rPh>
    <rPh sb="26" eb="27">
      <t>トウ</t>
    </rPh>
    <rPh sb="27" eb="28">
      <t>オヨ</t>
    </rPh>
    <rPh sb="29" eb="31">
      <t>ニホン</t>
    </rPh>
    <rPh sb="31" eb="33">
      <t>ショウケン</t>
    </rPh>
    <rPh sb="39" eb="41">
      <t>キコウ</t>
    </rPh>
    <rPh sb="43" eb="45">
      <t>ホウコク</t>
    </rPh>
    <rPh sb="46" eb="47">
      <t>ウ</t>
    </rPh>
    <rPh sb="51" eb="53">
      <t>テントウ</t>
    </rPh>
    <rPh sb="59" eb="61">
      <t>トリヒキ</t>
    </rPh>
    <phoneticPr fontId="1"/>
  </si>
  <si>
    <t>表中の計数は、平成26年６月末時点において、金商業者等及び日本証券クリアリング機構から報告を受けている店頭デリバティブ取引</t>
    <rPh sb="0" eb="2">
      <t>ヒョウチュウ</t>
    </rPh>
    <rPh sb="3" eb="5">
      <t>ケイスウ</t>
    </rPh>
    <rPh sb="7" eb="9">
      <t>ヘイセイ</t>
    </rPh>
    <rPh sb="11" eb="12">
      <t>ネン</t>
    </rPh>
    <rPh sb="13" eb="14">
      <t>ガツ</t>
    </rPh>
    <rPh sb="14" eb="15">
      <t>マツ</t>
    </rPh>
    <rPh sb="15" eb="17">
      <t>ジテン</t>
    </rPh>
    <rPh sb="22" eb="23">
      <t>キン</t>
    </rPh>
    <rPh sb="23" eb="25">
      <t>ショウギョウ</t>
    </rPh>
    <rPh sb="25" eb="26">
      <t>シャ</t>
    </rPh>
    <rPh sb="26" eb="27">
      <t>トウ</t>
    </rPh>
    <rPh sb="27" eb="28">
      <t>オヨ</t>
    </rPh>
    <rPh sb="29" eb="31">
      <t>ニホン</t>
    </rPh>
    <rPh sb="31" eb="33">
      <t>ショウケン</t>
    </rPh>
    <rPh sb="39" eb="41">
      <t>キコウ</t>
    </rPh>
    <rPh sb="43" eb="45">
      <t>ホウコク</t>
    </rPh>
    <rPh sb="46" eb="47">
      <t>ウ</t>
    </rPh>
    <rPh sb="51" eb="53">
      <t>テントウ</t>
    </rPh>
    <rPh sb="59" eb="61">
      <t>トリヒキ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</si>
</sst>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0\)"/>
    <numFmt numFmtId="177" formatCode="#,##0.00_);[Red]\(#,##0.00\)"/>
    <numFmt numFmtId="178" formatCode="0.0_);[Red]\(0.0\)"/>
    <numFmt numFmtId="179" formatCode="#,##0.0_);[Red]\(#,##0.0\)"/>
    <numFmt numFmtId="180" formatCode="#,##0.0_ "/>
    <numFmt numFmtId="181" formatCode="0_);[Red]\(0\)"/>
  </numFmts>
  <fonts count="7"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44">
    <border>
      <left/>
      <right/>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right/>
      <top style="medium">
        <color indexed="64"/>
      </top>
      <bottom/>
      <diagonal/>
    </border>
    <border>
      <left style="thin">
        <color indexed="64"/>
      </left>
      <right style="medium">
        <color indexed="64"/>
      </right>
      <top/>
      <bottom style="hair">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medium">
        <color indexed="64"/>
      </bottom>
      <diagonal/>
    </border>
    <border>
      <left/>
      <right style="medium">
        <color indexed="64"/>
      </right>
      <top style="hair">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medium">
        <color indexed="64"/>
      </bottom>
      <diagonal/>
    </border>
  </borders>
  <cellStyleXfs count="2">
    <xf numFmtId="0" fontId="0" fillId="0" borderId="0"/>
    <xf numFmtId="38" fontId="2" fillId="0" borderId="0" applyFont="0" applyFill="0" applyBorder="0" applyAlignment="0" applyProtection="0">
      <alignment vertical="center"/>
    </xf>
  </cellStyleXfs>
  <cellXfs count="149">
    <xf numFmtId="0" fontId="0" fillId="0" borderId="0" xfId="0"/>
    <xf numFmtId="0" fontId="3" fillId="0" borderId="0" xfId="0" applyFont="1"/>
    <xf numFmtId="0" fontId="4" fillId="0" borderId="0" xfId="0" applyFont="1" applyAlignment="1">
      <alignment horizontal="right" vertical="center"/>
    </xf>
    <xf numFmtId="0" fontId="4" fillId="0" borderId="0" xfId="0" applyFont="1" applyAlignment="1">
      <alignment vertical="center"/>
    </xf>
    <xf numFmtId="0" fontId="3" fillId="0" borderId="0" xfId="0" applyFont="1" applyAlignment="1">
      <alignment horizontal="center"/>
    </xf>
    <xf numFmtId="0" fontId="4" fillId="2" borderId="1" xfId="0" applyFont="1" applyFill="1" applyBorder="1" applyAlignment="1">
      <alignmen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24" xfId="0" applyFont="1" applyFill="1" applyBorder="1" applyAlignment="1">
      <alignment horizontal="center" vertical="center"/>
    </xf>
    <xf numFmtId="38" fontId="3" fillId="0" borderId="0" xfId="1" applyFont="1" applyAlignment="1"/>
    <xf numFmtId="38" fontId="4" fillId="0" borderId="0" xfId="1" applyFont="1" applyAlignment="1">
      <alignment horizontal="right" vertical="center"/>
    </xf>
    <xf numFmtId="38" fontId="4" fillId="2" borderId="4" xfId="1" applyFont="1" applyFill="1" applyBorder="1" applyAlignment="1">
      <alignment horizontal="center" vertical="center"/>
    </xf>
    <xf numFmtId="38" fontId="4" fillId="0" borderId="0" xfId="1" applyFont="1" applyAlignment="1">
      <alignment vertical="center"/>
    </xf>
    <xf numFmtId="38" fontId="4" fillId="2" borderId="1" xfId="1" applyFont="1" applyFill="1" applyBorder="1" applyAlignment="1">
      <alignment vertical="center"/>
    </xf>
    <xf numFmtId="38" fontId="3" fillId="0" borderId="0" xfId="1" applyFont="1" applyAlignment="1">
      <alignment horizontal="center"/>
    </xf>
    <xf numFmtId="176" fontId="4" fillId="0" borderId="14" xfId="1" applyNumberFormat="1" applyFont="1" applyBorder="1" applyAlignment="1">
      <alignment vertical="center"/>
    </xf>
    <xf numFmtId="176" fontId="4" fillId="0" borderId="16" xfId="1" applyNumberFormat="1" applyFont="1" applyBorder="1" applyAlignment="1">
      <alignment vertical="center"/>
    </xf>
    <xf numFmtId="176" fontId="4" fillId="0" borderId="22" xfId="1" applyNumberFormat="1" applyFont="1" applyBorder="1" applyAlignment="1">
      <alignment horizontal="right" vertical="center"/>
    </xf>
    <xf numFmtId="176" fontId="4" fillId="0" borderId="0" xfId="1" applyNumberFormat="1" applyFont="1" applyBorder="1" applyAlignment="1">
      <alignment horizontal="right" vertical="center"/>
    </xf>
    <xf numFmtId="0" fontId="3" fillId="0" borderId="0" xfId="0" applyFont="1" applyBorder="1"/>
    <xf numFmtId="0" fontId="3" fillId="0" borderId="29" xfId="0" applyFont="1" applyBorder="1"/>
    <xf numFmtId="176" fontId="4" fillId="0" borderId="23" xfId="1" applyNumberFormat="1" applyFont="1" applyBorder="1" applyAlignment="1">
      <alignment horizontal="right" vertical="center"/>
    </xf>
    <xf numFmtId="49" fontId="3" fillId="0" borderId="0" xfId="0" applyNumberFormat="1" applyFont="1"/>
    <xf numFmtId="0" fontId="4" fillId="2" borderId="38" xfId="0" applyFont="1" applyFill="1" applyBorder="1" applyAlignment="1">
      <alignment horizontal="center" vertical="center"/>
    </xf>
    <xf numFmtId="176" fontId="4" fillId="0" borderId="40" xfId="1" applyNumberFormat="1" applyFont="1" applyBorder="1" applyAlignment="1">
      <alignment vertical="center"/>
    </xf>
    <xf numFmtId="176" fontId="4" fillId="0" borderId="41" xfId="1" applyNumberFormat="1" applyFont="1" applyBorder="1" applyAlignment="1">
      <alignment vertical="center"/>
    </xf>
    <xf numFmtId="176" fontId="4" fillId="0" borderId="43" xfId="1" applyNumberFormat="1" applyFont="1" applyBorder="1" applyAlignment="1">
      <alignment horizontal="right" vertical="center"/>
    </xf>
    <xf numFmtId="178" fontId="4" fillId="0" borderId="0" xfId="0" applyNumberFormat="1" applyFont="1" applyAlignment="1">
      <alignment vertical="center"/>
    </xf>
    <xf numFmtId="179" fontId="4" fillId="0" borderId="25" xfId="1" applyNumberFormat="1" applyFont="1" applyBorder="1" applyAlignment="1">
      <alignment horizontal="right" vertical="center"/>
    </xf>
    <xf numFmtId="179" fontId="4" fillId="0" borderId="30" xfId="1" applyNumberFormat="1" applyFont="1" applyBorder="1" applyAlignment="1">
      <alignment horizontal="right" vertical="center"/>
    </xf>
    <xf numFmtId="179" fontId="4" fillId="0" borderId="42" xfId="1" applyNumberFormat="1" applyFont="1" applyBorder="1" applyAlignment="1">
      <alignment horizontal="right" vertical="center"/>
    </xf>
    <xf numFmtId="179" fontId="4" fillId="0" borderId="0" xfId="0" applyNumberFormat="1" applyFont="1" applyAlignment="1">
      <alignment vertical="center"/>
    </xf>
    <xf numFmtId="179" fontId="4" fillId="0" borderId="0" xfId="1" applyNumberFormat="1" applyFont="1" applyBorder="1" applyAlignment="1">
      <alignment horizontal="right" vertical="center"/>
    </xf>
    <xf numFmtId="179" fontId="4" fillId="0" borderId="10" xfId="1" applyNumberFormat="1" applyFont="1" applyBorder="1" applyAlignment="1">
      <alignment vertical="center"/>
    </xf>
    <xf numFmtId="179" fontId="4" fillId="0" borderId="12" xfId="1" applyNumberFormat="1" applyFont="1" applyBorder="1" applyAlignment="1">
      <alignment vertical="center"/>
    </xf>
    <xf numFmtId="179" fontId="4" fillId="0" borderId="39" xfId="1" applyNumberFormat="1" applyFont="1" applyBorder="1" applyAlignment="1">
      <alignment vertical="center"/>
    </xf>
    <xf numFmtId="179" fontId="3" fillId="0" borderId="0" xfId="0" applyNumberFormat="1" applyFont="1"/>
    <xf numFmtId="179" fontId="4" fillId="0" borderId="0" xfId="1" applyNumberFormat="1" applyFont="1" applyAlignment="1">
      <alignment vertical="center"/>
    </xf>
    <xf numFmtId="179" fontId="4" fillId="2" borderId="1" xfId="0" applyNumberFormat="1" applyFont="1" applyFill="1" applyBorder="1" applyAlignment="1">
      <alignment vertical="center"/>
    </xf>
    <xf numFmtId="179" fontId="4" fillId="2" borderId="1" xfId="1" applyNumberFormat="1" applyFont="1" applyFill="1" applyBorder="1" applyAlignment="1">
      <alignment vertical="center"/>
    </xf>
    <xf numFmtId="178" fontId="4" fillId="2" borderId="1" xfId="0" applyNumberFormat="1" applyFont="1" applyFill="1" applyBorder="1" applyAlignment="1">
      <alignment vertical="center"/>
    </xf>
    <xf numFmtId="178" fontId="4" fillId="0" borderId="39" xfId="1" applyNumberFormat="1" applyFont="1" applyBorder="1" applyAlignment="1">
      <alignment vertical="center"/>
    </xf>
    <xf numFmtId="178" fontId="3" fillId="0" borderId="0" xfId="0" applyNumberFormat="1" applyFont="1"/>
    <xf numFmtId="178" fontId="4" fillId="2" borderId="1" xfId="1" applyNumberFormat="1" applyFont="1" applyFill="1" applyBorder="1" applyAlignment="1">
      <alignment vertical="center"/>
    </xf>
    <xf numFmtId="178" fontId="4" fillId="0" borderId="0" xfId="1" applyNumberFormat="1" applyFont="1" applyAlignment="1">
      <alignment vertical="center"/>
    </xf>
    <xf numFmtId="0" fontId="3" fillId="0" borderId="0" xfId="0" applyFont="1" applyAlignment="1">
      <alignment horizontal="center" vertical="center"/>
    </xf>
    <xf numFmtId="179" fontId="4" fillId="0" borderId="10" xfId="1" applyNumberFormat="1" applyFont="1" applyFill="1" applyBorder="1" applyAlignment="1">
      <alignment vertical="center"/>
    </xf>
    <xf numFmtId="179" fontId="4" fillId="0" borderId="11" xfId="1" applyNumberFormat="1" applyFont="1" applyFill="1" applyBorder="1" applyAlignment="1">
      <alignment vertical="center"/>
    </xf>
    <xf numFmtId="179" fontId="4" fillId="0" borderId="12" xfId="1" applyNumberFormat="1" applyFont="1" applyFill="1" applyBorder="1" applyAlignment="1">
      <alignment vertical="center"/>
    </xf>
    <xf numFmtId="176" fontId="4" fillId="0" borderId="14" xfId="1" applyNumberFormat="1" applyFont="1" applyFill="1" applyBorder="1" applyAlignment="1">
      <alignment vertical="center"/>
    </xf>
    <xf numFmtId="176" fontId="4" fillId="0" borderId="15" xfId="1" applyNumberFormat="1" applyFont="1" applyFill="1" applyBorder="1" applyAlignment="1">
      <alignment vertical="center"/>
    </xf>
    <xf numFmtId="176" fontId="4" fillId="0" borderId="16" xfId="1" applyNumberFormat="1" applyFont="1" applyFill="1" applyBorder="1" applyAlignment="1">
      <alignment vertical="center"/>
    </xf>
    <xf numFmtId="178" fontId="4" fillId="0" borderId="10" xfId="1" applyNumberFormat="1" applyFont="1" applyFill="1" applyBorder="1" applyAlignment="1">
      <alignment vertical="center"/>
    </xf>
    <xf numFmtId="178" fontId="4" fillId="0" borderId="11" xfId="1" applyNumberFormat="1" applyFont="1" applyFill="1" applyBorder="1" applyAlignment="1">
      <alignment vertical="center"/>
    </xf>
    <xf numFmtId="178" fontId="4" fillId="0" borderId="12" xfId="1" applyNumberFormat="1" applyFont="1" applyFill="1" applyBorder="1" applyAlignment="1">
      <alignment vertical="center"/>
    </xf>
    <xf numFmtId="179" fontId="4" fillId="0" borderId="10" xfId="1" applyNumberFormat="1" applyFont="1" applyFill="1" applyBorder="1" applyAlignment="1">
      <alignment horizontal="right" vertical="center"/>
    </xf>
    <xf numFmtId="179" fontId="4" fillId="0" borderId="11" xfId="1" applyNumberFormat="1" applyFont="1" applyFill="1" applyBorder="1" applyAlignment="1">
      <alignment horizontal="right" vertical="center"/>
    </xf>
    <xf numFmtId="179" fontId="4" fillId="0" borderId="12" xfId="1" applyNumberFormat="1" applyFont="1" applyFill="1" applyBorder="1" applyAlignment="1">
      <alignment horizontal="right" vertical="center"/>
    </xf>
    <xf numFmtId="176" fontId="4" fillId="0" borderId="14" xfId="1" applyNumberFormat="1" applyFont="1" applyFill="1" applyBorder="1" applyAlignment="1">
      <alignment horizontal="right" vertical="center"/>
    </xf>
    <xf numFmtId="176" fontId="4" fillId="0" borderId="14" xfId="1" applyNumberFormat="1" applyFont="1" applyFill="1" applyBorder="1" applyAlignment="1">
      <alignment horizontal="center" vertical="center"/>
    </xf>
    <xf numFmtId="176" fontId="4" fillId="0" borderId="15" xfId="1" applyNumberFormat="1" applyFont="1" applyFill="1" applyBorder="1" applyAlignment="1">
      <alignment horizontal="right" vertical="center"/>
    </xf>
    <xf numFmtId="176" fontId="4" fillId="0" borderId="16" xfId="1" applyNumberFormat="1" applyFont="1" applyFill="1" applyBorder="1" applyAlignment="1">
      <alignment horizontal="right" vertical="center"/>
    </xf>
    <xf numFmtId="178" fontId="4" fillId="0" borderId="10" xfId="1" applyNumberFormat="1" applyFont="1" applyFill="1" applyBorder="1" applyAlignment="1">
      <alignment horizontal="right" vertical="center"/>
    </xf>
    <xf numFmtId="178" fontId="4" fillId="0" borderId="11" xfId="1" applyNumberFormat="1" applyFont="1" applyFill="1" applyBorder="1" applyAlignment="1">
      <alignment horizontal="right" vertical="center"/>
    </xf>
    <xf numFmtId="178" fontId="4" fillId="0" borderId="12" xfId="1" applyNumberFormat="1" applyFont="1" applyFill="1" applyBorder="1" applyAlignment="1">
      <alignment horizontal="right" vertical="center"/>
    </xf>
    <xf numFmtId="178" fontId="4" fillId="0" borderId="10" xfId="1" applyNumberFormat="1" applyFont="1" applyFill="1" applyBorder="1" applyAlignment="1">
      <alignment horizontal="center" vertical="center"/>
    </xf>
    <xf numFmtId="176" fontId="4" fillId="0" borderId="33" xfId="1" applyNumberFormat="1" applyFont="1" applyFill="1" applyBorder="1" applyAlignment="1">
      <alignment vertical="center"/>
    </xf>
    <xf numFmtId="176" fontId="4" fillId="0" borderId="35" xfId="1" applyNumberFormat="1" applyFont="1" applyFill="1" applyBorder="1" applyAlignment="1">
      <alignment vertical="center"/>
    </xf>
    <xf numFmtId="176" fontId="4" fillId="0" borderId="34" xfId="1" applyNumberFormat="1" applyFont="1" applyFill="1" applyBorder="1" applyAlignment="1">
      <alignment vertical="center"/>
    </xf>
    <xf numFmtId="176" fontId="4" fillId="0" borderId="34" xfId="1" applyNumberFormat="1" applyFont="1" applyFill="1" applyBorder="1" applyAlignment="1">
      <alignment horizontal="center" vertical="center"/>
    </xf>
    <xf numFmtId="179" fontId="4" fillId="0" borderId="10" xfId="1" applyNumberFormat="1" applyFont="1" applyFill="1" applyBorder="1" applyAlignment="1">
      <alignment horizontal="center" vertical="center"/>
    </xf>
    <xf numFmtId="179" fontId="4" fillId="0" borderId="12" xfId="1" applyNumberFormat="1" applyFont="1" applyFill="1" applyBorder="1" applyAlignment="1">
      <alignment horizontal="center" vertical="center"/>
    </xf>
    <xf numFmtId="176" fontId="4" fillId="0" borderId="33" xfId="1" applyNumberFormat="1" applyFont="1" applyFill="1" applyBorder="1" applyAlignment="1">
      <alignment horizontal="right" vertical="center"/>
    </xf>
    <xf numFmtId="176" fontId="4" fillId="0" borderId="33" xfId="1" applyNumberFormat="1" applyFont="1" applyFill="1" applyBorder="1" applyAlignment="1">
      <alignment horizontal="center" vertical="center"/>
    </xf>
    <xf numFmtId="179" fontId="4" fillId="0" borderId="39" xfId="1" applyNumberFormat="1" applyFont="1" applyFill="1" applyBorder="1" applyAlignment="1">
      <alignment vertical="center"/>
    </xf>
    <xf numFmtId="176" fontId="4" fillId="0" borderId="40" xfId="1" applyNumberFormat="1" applyFont="1" applyFill="1" applyBorder="1" applyAlignment="1">
      <alignment vertical="center"/>
    </xf>
    <xf numFmtId="178" fontId="4" fillId="0" borderId="39" xfId="1" applyNumberFormat="1" applyFont="1" applyFill="1" applyBorder="1" applyAlignment="1">
      <alignment vertical="center"/>
    </xf>
    <xf numFmtId="179" fontId="4" fillId="0" borderId="11" xfId="1" applyNumberFormat="1" applyFont="1" applyFill="1" applyBorder="1" applyAlignment="1">
      <alignment horizontal="center" vertical="center"/>
    </xf>
    <xf numFmtId="176" fontId="4" fillId="0" borderId="35" xfId="1" applyNumberFormat="1" applyFont="1" applyFill="1" applyBorder="1" applyAlignment="1">
      <alignment horizontal="center" vertical="center"/>
    </xf>
    <xf numFmtId="176" fontId="4" fillId="0" borderId="41" xfId="1" applyNumberFormat="1" applyFont="1" applyFill="1" applyBorder="1" applyAlignment="1">
      <alignment vertical="center"/>
    </xf>
    <xf numFmtId="179" fontId="4" fillId="0" borderId="25" xfId="1" applyNumberFormat="1" applyFont="1" applyFill="1" applyBorder="1" applyAlignment="1">
      <alignment horizontal="right" vertical="center"/>
    </xf>
    <xf numFmtId="179" fontId="4" fillId="0" borderId="28" xfId="1" applyNumberFormat="1" applyFont="1" applyFill="1" applyBorder="1" applyAlignment="1">
      <alignment horizontal="right" vertical="center"/>
    </xf>
    <xf numFmtId="179" fontId="4" fillId="0" borderId="42" xfId="1" applyNumberFormat="1" applyFont="1" applyFill="1" applyBorder="1" applyAlignment="1">
      <alignment horizontal="right" vertical="center"/>
    </xf>
    <xf numFmtId="176" fontId="4" fillId="0" borderId="22" xfId="1" applyNumberFormat="1" applyFont="1" applyFill="1" applyBorder="1" applyAlignment="1">
      <alignment horizontal="right" vertical="center"/>
    </xf>
    <xf numFmtId="176" fontId="4" fillId="0" borderId="27" xfId="1" applyNumberFormat="1" applyFont="1" applyFill="1" applyBorder="1" applyAlignment="1">
      <alignment horizontal="right" vertical="center"/>
    </xf>
    <xf numFmtId="176" fontId="4" fillId="0" borderId="43" xfId="1" applyNumberFormat="1" applyFont="1" applyFill="1" applyBorder="1" applyAlignment="1">
      <alignment horizontal="right" vertical="center"/>
    </xf>
    <xf numFmtId="179" fontId="4" fillId="0" borderId="26" xfId="1" applyNumberFormat="1" applyFont="1" applyFill="1" applyBorder="1" applyAlignment="1">
      <alignment horizontal="center" vertical="center"/>
    </xf>
    <xf numFmtId="179" fontId="4" fillId="0" borderId="39" xfId="1" applyNumberFormat="1" applyFont="1" applyFill="1" applyBorder="1" applyAlignment="1">
      <alignment horizontal="center" vertical="center"/>
    </xf>
    <xf numFmtId="176" fontId="4" fillId="0" borderId="37" xfId="1" applyNumberFormat="1" applyFont="1" applyFill="1" applyBorder="1" applyAlignment="1">
      <alignment horizontal="center" vertical="center"/>
    </xf>
    <xf numFmtId="176" fontId="4" fillId="0" borderId="41" xfId="1" applyNumberFormat="1" applyFont="1" applyFill="1" applyBorder="1" applyAlignment="1">
      <alignment horizontal="center" vertical="center"/>
    </xf>
    <xf numFmtId="176" fontId="4" fillId="0" borderId="16" xfId="1" applyNumberFormat="1" applyFont="1" applyFill="1" applyBorder="1" applyAlignment="1">
      <alignment horizontal="center" vertical="center"/>
    </xf>
    <xf numFmtId="176" fontId="4" fillId="0" borderId="36" xfId="1" applyNumberFormat="1" applyFont="1" applyFill="1" applyBorder="1" applyAlignment="1">
      <alignment horizontal="right" vertical="center"/>
    </xf>
    <xf numFmtId="179" fontId="4" fillId="0" borderId="30" xfId="1" applyNumberFormat="1" applyFont="1" applyFill="1" applyBorder="1" applyAlignment="1">
      <alignment horizontal="right" vertical="center"/>
    </xf>
    <xf numFmtId="176" fontId="4" fillId="0" borderId="23" xfId="1" applyNumberFormat="1" applyFont="1" applyFill="1" applyBorder="1" applyAlignment="1">
      <alignment horizontal="right" vertical="center"/>
    </xf>
    <xf numFmtId="179" fontId="6" fillId="0" borderId="25" xfId="1" applyNumberFormat="1" applyFont="1" applyFill="1" applyBorder="1" applyAlignment="1">
      <alignment horizontal="right" vertical="center"/>
    </xf>
    <xf numFmtId="179" fontId="6" fillId="0" borderId="28" xfId="1" applyNumberFormat="1" applyFont="1" applyFill="1" applyBorder="1" applyAlignment="1">
      <alignment horizontal="right" vertical="center"/>
    </xf>
    <xf numFmtId="179" fontId="6" fillId="0" borderId="42" xfId="1" applyNumberFormat="1" applyFont="1" applyFill="1" applyBorder="1" applyAlignment="1">
      <alignment horizontal="right" vertical="center"/>
    </xf>
    <xf numFmtId="176" fontId="6" fillId="0" borderId="22" xfId="1" applyNumberFormat="1" applyFont="1" applyFill="1" applyBorder="1" applyAlignment="1">
      <alignment horizontal="right" vertical="center"/>
    </xf>
    <xf numFmtId="176" fontId="6" fillId="0" borderId="27" xfId="1" applyNumberFormat="1" applyFont="1" applyFill="1" applyBorder="1" applyAlignment="1">
      <alignment horizontal="right" vertical="center"/>
    </xf>
    <xf numFmtId="176" fontId="6" fillId="0" borderId="43" xfId="1" applyNumberFormat="1" applyFont="1" applyFill="1" applyBorder="1" applyAlignment="1">
      <alignment horizontal="right" vertical="center"/>
    </xf>
    <xf numFmtId="181" fontId="4" fillId="0" borderId="12" xfId="1" applyNumberFormat="1" applyFont="1" applyFill="1" applyBorder="1" applyAlignment="1">
      <alignment horizontal="center" vertical="center"/>
    </xf>
    <xf numFmtId="181" fontId="4" fillId="0" borderId="16" xfId="1" applyNumberFormat="1" applyFont="1" applyFill="1" applyBorder="1" applyAlignment="1">
      <alignment horizontal="center" vertical="center"/>
    </xf>
    <xf numFmtId="176" fontId="4" fillId="0" borderId="22" xfId="1" applyNumberFormat="1" applyFont="1" applyFill="1" applyBorder="1" applyAlignment="1">
      <alignment vertical="center"/>
    </xf>
    <xf numFmtId="0" fontId="4" fillId="2" borderId="1"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38" fontId="4" fillId="2" borderId="2" xfId="1" applyFont="1" applyFill="1" applyBorder="1" applyAlignment="1">
      <alignment horizontal="center" vertical="center"/>
    </xf>
    <xf numFmtId="38" fontId="4" fillId="2" borderId="9" xfId="1" applyFont="1" applyFill="1" applyBorder="1" applyAlignment="1">
      <alignment horizontal="center" vertical="center"/>
    </xf>
    <xf numFmtId="38" fontId="4" fillId="2" borderId="18" xfId="1" applyFont="1" applyFill="1" applyBorder="1" applyAlignment="1">
      <alignment horizontal="center" vertical="center"/>
    </xf>
    <xf numFmtId="38" fontId="4" fillId="2" borderId="19" xfId="1" applyFont="1" applyFill="1" applyBorder="1" applyAlignment="1">
      <alignment horizontal="center" vertical="center"/>
    </xf>
    <xf numFmtId="179" fontId="4" fillId="2" borderId="2" xfId="1" applyNumberFormat="1" applyFont="1" applyFill="1" applyBorder="1" applyAlignment="1">
      <alignment horizontal="center" vertical="center"/>
    </xf>
    <xf numFmtId="179" fontId="4" fillId="2" borderId="9" xfId="1" applyNumberFormat="1" applyFont="1" applyFill="1" applyBorder="1" applyAlignment="1">
      <alignment horizontal="center" vertical="center"/>
    </xf>
    <xf numFmtId="179" fontId="4" fillId="2" borderId="31" xfId="1" applyNumberFormat="1" applyFont="1" applyFill="1" applyBorder="1" applyAlignment="1">
      <alignment horizontal="center" vertical="center"/>
    </xf>
    <xf numFmtId="179" fontId="4" fillId="2" borderId="32" xfId="1" applyNumberFormat="1" applyFont="1" applyFill="1" applyBorder="1" applyAlignment="1">
      <alignment horizontal="center" vertical="center"/>
    </xf>
    <xf numFmtId="38" fontId="4" fillId="2" borderId="7" xfId="1" applyFont="1" applyFill="1" applyBorder="1" applyAlignment="1">
      <alignment horizontal="center" vertical="center"/>
    </xf>
    <xf numFmtId="38" fontId="4" fillId="2" borderId="8" xfId="1" applyFont="1" applyFill="1" applyBorder="1" applyAlignment="1">
      <alignment horizontal="center" vertical="center"/>
    </xf>
    <xf numFmtId="38" fontId="4" fillId="2" borderId="2" xfId="1" applyFont="1" applyFill="1" applyBorder="1" applyAlignment="1">
      <alignment horizontal="left" vertical="center"/>
    </xf>
    <xf numFmtId="38" fontId="4" fillId="2" borderId="9" xfId="1" applyFont="1" applyFill="1" applyBorder="1" applyAlignment="1">
      <alignment horizontal="left" vertical="center"/>
    </xf>
    <xf numFmtId="38" fontId="4" fillId="2" borderId="1" xfId="1" applyFont="1" applyFill="1" applyBorder="1" applyAlignment="1">
      <alignment horizontal="left" vertical="center"/>
    </xf>
    <xf numFmtId="38" fontId="4" fillId="2" borderId="13" xfId="1" applyFont="1" applyFill="1" applyBorder="1" applyAlignment="1">
      <alignment horizontal="left" vertical="center"/>
    </xf>
    <xf numFmtId="177" fontId="4" fillId="2" borderId="3" xfId="1" applyNumberFormat="1" applyFont="1" applyFill="1" applyBorder="1" applyAlignment="1">
      <alignment horizontal="center" vertical="center"/>
    </xf>
    <xf numFmtId="177" fontId="4" fillId="2" borderId="17" xfId="1" applyNumberFormat="1" applyFont="1" applyFill="1" applyBorder="1" applyAlignment="1">
      <alignment horizontal="center" vertical="center"/>
    </xf>
    <xf numFmtId="38" fontId="5" fillId="2" borderId="3" xfId="1" applyFont="1" applyFill="1" applyBorder="1" applyAlignment="1">
      <alignment horizontal="center" vertical="center"/>
    </xf>
    <xf numFmtId="38" fontId="5" fillId="2" borderId="17" xfId="1"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179" fontId="4" fillId="2" borderId="2" xfId="0" applyNumberFormat="1" applyFont="1" applyFill="1" applyBorder="1" applyAlignment="1">
      <alignment horizontal="center" vertical="center"/>
    </xf>
    <xf numFmtId="179" fontId="4" fillId="2" borderId="9" xfId="0" applyNumberFormat="1" applyFont="1" applyFill="1" applyBorder="1" applyAlignment="1">
      <alignment horizontal="center" vertical="center"/>
    </xf>
    <xf numFmtId="179" fontId="4" fillId="2" borderId="31" xfId="0" applyNumberFormat="1" applyFont="1" applyFill="1" applyBorder="1" applyAlignment="1">
      <alignment horizontal="center" vertical="center"/>
    </xf>
    <xf numFmtId="179" fontId="4" fillId="2" borderId="32" xfId="0" applyNumberFormat="1"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 xfId="0" applyFont="1" applyFill="1" applyBorder="1" applyAlignment="1">
      <alignment horizontal="left" vertical="center"/>
    </xf>
    <xf numFmtId="0" fontId="4" fillId="2" borderId="9" xfId="0" applyFont="1" applyFill="1" applyBorder="1" applyAlignment="1">
      <alignment horizontal="left" vertical="center"/>
    </xf>
    <xf numFmtId="0" fontId="4" fillId="2" borderId="1" xfId="0" applyFont="1" applyFill="1" applyBorder="1" applyAlignment="1">
      <alignment horizontal="left" vertical="center"/>
    </xf>
    <xf numFmtId="0" fontId="4" fillId="2" borderId="13" xfId="0" applyFont="1" applyFill="1" applyBorder="1" applyAlignment="1">
      <alignment horizontal="left" vertical="center"/>
    </xf>
    <xf numFmtId="177" fontId="4" fillId="2" borderId="3" xfId="0" applyNumberFormat="1" applyFont="1" applyFill="1" applyBorder="1" applyAlignment="1">
      <alignment horizontal="center" vertical="center"/>
    </xf>
    <xf numFmtId="177" fontId="4" fillId="2" borderId="17" xfId="0" applyNumberFormat="1" applyFont="1" applyFill="1" applyBorder="1" applyAlignment="1">
      <alignment horizontal="center" vertical="center"/>
    </xf>
    <xf numFmtId="0" fontId="5" fillId="2" borderId="3" xfId="0" applyFont="1" applyFill="1" applyBorder="1" applyAlignment="1">
      <alignment horizontal="center" vertical="center"/>
    </xf>
    <xf numFmtId="0" fontId="5" fillId="2" borderId="17" xfId="0" applyFont="1" applyFill="1" applyBorder="1" applyAlignment="1">
      <alignment horizontal="center" vertical="center"/>
    </xf>
    <xf numFmtId="180" fontId="4" fillId="2" borderId="2" xfId="0" applyNumberFormat="1" applyFont="1" applyFill="1" applyBorder="1" applyAlignment="1">
      <alignment horizontal="center" vertical="center"/>
    </xf>
    <xf numFmtId="180" fontId="4" fillId="2" borderId="9" xfId="0" applyNumberFormat="1" applyFont="1" applyFill="1" applyBorder="1" applyAlignment="1">
      <alignment horizontal="center" vertical="center"/>
    </xf>
    <xf numFmtId="180" fontId="4" fillId="2" borderId="18" xfId="0" applyNumberFormat="1" applyFont="1" applyFill="1" applyBorder="1" applyAlignment="1">
      <alignment horizontal="center" vertical="center"/>
    </xf>
    <xf numFmtId="180" fontId="4" fillId="2" borderId="19"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1142999</xdr:colOff>
      <xdr:row>0</xdr:row>
      <xdr:rowOff>0</xdr:rowOff>
    </xdr:from>
    <xdr:to>
      <xdr:col>9</xdr:col>
      <xdr:colOff>347381</xdr:colOff>
      <xdr:row>1</xdr:row>
      <xdr:rowOff>56030</xdr:rowOff>
    </xdr:to>
    <xdr:sp macro="" textlink="">
      <xdr:nvSpPr>
        <xdr:cNvPr id="2" name="テキスト ボックス 1"/>
        <xdr:cNvSpPr txBox="1"/>
      </xdr:nvSpPr>
      <xdr:spPr>
        <a:xfrm>
          <a:off x="8796617" y="0"/>
          <a:ext cx="1736911" cy="257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平成</a:t>
          </a:r>
          <a:r>
            <a:rPr kumimoji="1" lang="en-US" altLang="ja-JP" sz="1100"/>
            <a:t>28</a:t>
          </a:r>
          <a:r>
            <a:rPr kumimoji="1" lang="ja-JP" altLang="en-US" sz="1100"/>
            <a:t>年１月</a:t>
          </a:r>
          <a:r>
            <a:rPr kumimoji="1" lang="en-US" altLang="ja-JP" sz="1100"/>
            <a:t>27</a:t>
          </a:r>
          <a:r>
            <a:rPr kumimoji="1" lang="ja-JP" altLang="en-US" sz="1100"/>
            <a:t>日更新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tabSelected="1" view="pageBreakPreview" zoomScale="85" zoomScaleNormal="100" zoomScaleSheetLayoutView="85" workbookViewId="0"/>
  </sheetViews>
  <sheetFormatPr defaultRowHeight="14.25" x14ac:dyDescent="0.15"/>
  <cols>
    <col min="1" max="1" width="5.625" style="11" customWidth="1"/>
    <col min="2" max="2" width="7.75" style="11" customWidth="1"/>
    <col min="3" max="3" width="20.625" style="11" customWidth="1"/>
    <col min="4" max="8" width="16.625" style="11" customWidth="1"/>
    <col min="9" max="9" width="16.625" style="1" customWidth="1"/>
    <col min="10" max="10" width="5.625" style="11" customWidth="1"/>
    <col min="11" max="16384" width="9" style="11"/>
  </cols>
  <sheetData>
    <row r="1" spans="2:9" ht="15.95" customHeight="1" x14ac:dyDescent="0.15">
      <c r="B1" s="11" t="s">
        <v>38</v>
      </c>
      <c r="H1" s="12"/>
    </row>
    <row r="2" spans="2:9" ht="15.95" customHeight="1" x14ac:dyDescent="0.15">
      <c r="B2" s="11" t="s">
        <v>37</v>
      </c>
      <c r="H2" s="12"/>
    </row>
    <row r="3" spans="2:9" ht="19.5" customHeight="1" thickBot="1" x14ac:dyDescent="0.2">
      <c r="H3" s="12"/>
      <c r="I3" s="2" t="s">
        <v>35</v>
      </c>
    </row>
    <row r="4" spans="2:9" s="14" customFormat="1" ht="35.1" customHeight="1" x14ac:dyDescent="0.15">
      <c r="B4" s="117"/>
      <c r="C4" s="118"/>
      <c r="D4" s="13" t="s">
        <v>3</v>
      </c>
      <c r="E4" s="6" t="s">
        <v>4</v>
      </c>
      <c r="F4" s="8" t="s">
        <v>5</v>
      </c>
      <c r="G4" s="6" t="s">
        <v>6</v>
      </c>
      <c r="H4" s="7" t="s">
        <v>7</v>
      </c>
      <c r="I4" s="25" t="s">
        <v>55</v>
      </c>
    </row>
    <row r="5" spans="2:9" s="39" customFormat="1" ht="23.1" customHeight="1" x14ac:dyDescent="0.15">
      <c r="B5" s="119" t="s">
        <v>48</v>
      </c>
      <c r="C5" s="120"/>
      <c r="D5" s="48">
        <f>SUM(D7,D9,D11)</f>
        <v>881.38193004946299</v>
      </c>
      <c r="E5" s="48">
        <f t="shared" ref="E5:I5" si="0">SUM(E7,E9,E11)</f>
        <v>183.07400582968498</v>
      </c>
      <c r="F5" s="49">
        <f t="shared" si="0"/>
        <v>34.971146733815004</v>
      </c>
      <c r="G5" s="48">
        <f t="shared" si="0"/>
        <v>8.3116802463979997</v>
      </c>
      <c r="H5" s="50">
        <f t="shared" si="0"/>
        <v>21.65791468015</v>
      </c>
      <c r="I5" s="76">
        <f t="shared" si="0"/>
        <v>1129.3966775395106</v>
      </c>
    </row>
    <row r="6" spans="2:9" s="14" customFormat="1" ht="23.1" customHeight="1" x14ac:dyDescent="0.15">
      <c r="B6" s="121"/>
      <c r="C6" s="122"/>
      <c r="D6" s="51">
        <f>SUM(D8,D10,D12)</f>
        <v>196728</v>
      </c>
      <c r="E6" s="51">
        <f t="shared" ref="E6:I6" si="1">SUM(E8,E10,E12)</f>
        <v>31795</v>
      </c>
      <c r="F6" s="52">
        <f t="shared" si="1"/>
        <v>5543</v>
      </c>
      <c r="G6" s="51">
        <f t="shared" si="1"/>
        <v>1973</v>
      </c>
      <c r="H6" s="53">
        <f t="shared" si="1"/>
        <v>10097</v>
      </c>
      <c r="I6" s="77">
        <f t="shared" si="1"/>
        <v>246136</v>
      </c>
    </row>
    <row r="7" spans="2:9" s="39" customFormat="1" ht="23.1" customHeight="1" x14ac:dyDescent="0.15">
      <c r="B7" s="41"/>
      <c r="C7" s="123" t="s">
        <v>12</v>
      </c>
      <c r="D7" s="48">
        <v>844.42213652913995</v>
      </c>
      <c r="E7" s="48">
        <v>179.26220279101</v>
      </c>
      <c r="F7" s="49">
        <v>34.520984612025003</v>
      </c>
      <c r="G7" s="48">
        <v>8.2158556117250008</v>
      </c>
      <c r="H7" s="50">
        <v>21.451633814032</v>
      </c>
      <c r="I7" s="76">
        <f t="shared" ref="I7:I16" si="2">SUM(D7:H7)</f>
        <v>1087.8728133579318</v>
      </c>
    </row>
    <row r="8" spans="2:9" s="14" customFormat="1" ht="23.1" customHeight="1" x14ac:dyDescent="0.15">
      <c r="B8" s="15"/>
      <c r="C8" s="124"/>
      <c r="D8" s="51">
        <v>165467</v>
      </c>
      <c r="E8" s="51">
        <v>30478</v>
      </c>
      <c r="F8" s="52">
        <v>5378</v>
      </c>
      <c r="G8" s="51">
        <v>1954</v>
      </c>
      <c r="H8" s="53">
        <v>9314</v>
      </c>
      <c r="I8" s="77">
        <f t="shared" si="2"/>
        <v>212591</v>
      </c>
    </row>
    <row r="9" spans="2:9" s="46" customFormat="1" ht="23.1" customHeight="1" x14ac:dyDescent="0.15">
      <c r="B9" s="45"/>
      <c r="C9" s="123" t="s">
        <v>0</v>
      </c>
      <c r="D9" s="54">
        <v>19.041982584037999</v>
      </c>
      <c r="E9" s="54">
        <v>0.99689671952900005</v>
      </c>
      <c r="F9" s="55">
        <v>7.9139632092000006E-2</v>
      </c>
      <c r="G9" s="54">
        <v>4.407528739E-3</v>
      </c>
      <c r="H9" s="56">
        <v>1.1310898509E-2</v>
      </c>
      <c r="I9" s="78">
        <f t="shared" si="2"/>
        <v>20.133737362907002</v>
      </c>
    </row>
    <row r="10" spans="2:9" s="14" customFormat="1" ht="23.1" customHeight="1" x14ac:dyDescent="0.15">
      <c r="B10" s="15"/>
      <c r="C10" s="124"/>
      <c r="D10" s="51">
        <v>26850</v>
      </c>
      <c r="E10" s="51">
        <v>746</v>
      </c>
      <c r="F10" s="52">
        <v>67</v>
      </c>
      <c r="G10" s="51">
        <v>4</v>
      </c>
      <c r="H10" s="53">
        <v>50</v>
      </c>
      <c r="I10" s="77">
        <f t="shared" si="2"/>
        <v>27717</v>
      </c>
    </row>
    <row r="11" spans="2:9" s="39" customFormat="1" ht="23.1" customHeight="1" x14ac:dyDescent="0.15">
      <c r="B11" s="41"/>
      <c r="C11" s="125" t="s">
        <v>31</v>
      </c>
      <c r="D11" s="48">
        <v>17.917810936285001</v>
      </c>
      <c r="E11" s="48">
        <v>2.814906319146</v>
      </c>
      <c r="F11" s="49">
        <v>0.371022489698</v>
      </c>
      <c r="G11" s="48">
        <v>9.1417105934000001E-2</v>
      </c>
      <c r="H11" s="50">
        <v>0.19496996760900001</v>
      </c>
      <c r="I11" s="76">
        <f t="shared" si="2"/>
        <v>21.390126818672002</v>
      </c>
    </row>
    <row r="12" spans="2:9" s="14" customFormat="1" ht="23.1" customHeight="1" x14ac:dyDescent="0.15">
      <c r="B12" s="15"/>
      <c r="C12" s="126"/>
      <c r="D12" s="51">
        <v>4411</v>
      </c>
      <c r="E12" s="51">
        <v>571</v>
      </c>
      <c r="F12" s="52">
        <v>98</v>
      </c>
      <c r="G12" s="51">
        <v>15</v>
      </c>
      <c r="H12" s="53">
        <v>733</v>
      </c>
      <c r="I12" s="77">
        <f t="shared" si="2"/>
        <v>5828</v>
      </c>
    </row>
    <row r="13" spans="2:9" s="39" customFormat="1" ht="23.1" customHeight="1" x14ac:dyDescent="0.15">
      <c r="B13" s="109" t="s">
        <v>13</v>
      </c>
      <c r="C13" s="110"/>
      <c r="D13" s="48">
        <v>473.89551317469699</v>
      </c>
      <c r="E13" s="48">
        <v>31.643462348467001</v>
      </c>
      <c r="F13" s="49">
        <v>3.9462250071159999</v>
      </c>
      <c r="G13" s="48">
        <v>0.58836999536000001</v>
      </c>
      <c r="H13" s="50">
        <v>12.765501955491997</v>
      </c>
      <c r="I13" s="76">
        <f t="shared" si="2"/>
        <v>522.83907248113201</v>
      </c>
    </row>
    <row r="14" spans="2:9" s="14" customFormat="1" ht="23.1" customHeight="1" x14ac:dyDescent="0.15">
      <c r="B14" s="111"/>
      <c r="C14" s="112"/>
      <c r="D14" s="51">
        <v>76512</v>
      </c>
      <c r="E14" s="51">
        <v>5049</v>
      </c>
      <c r="F14" s="52">
        <v>792</v>
      </c>
      <c r="G14" s="51">
        <v>115</v>
      </c>
      <c r="H14" s="53">
        <v>3669</v>
      </c>
      <c r="I14" s="77">
        <f t="shared" si="2"/>
        <v>86137</v>
      </c>
    </row>
    <row r="15" spans="2:9" s="39" customFormat="1" ht="23.1" customHeight="1" x14ac:dyDescent="0.15">
      <c r="B15" s="113" t="s">
        <v>1</v>
      </c>
      <c r="C15" s="114"/>
      <c r="D15" s="48">
        <v>1641.9864945136701</v>
      </c>
      <c r="E15" s="72" t="s">
        <v>56</v>
      </c>
      <c r="F15" s="79" t="s">
        <v>56</v>
      </c>
      <c r="G15" s="79" t="s">
        <v>56</v>
      </c>
      <c r="H15" s="73" t="s">
        <v>56</v>
      </c>
      <c r="I15" s="76">
        <f t="shared" si="2"/>
        <v>1641.9864945136701</v>
      </c>
    </row>
    <row r="16" spans="2:9" s="14" customFormat="1" ht="23.1" customHeight="1" thickBot="1" x14ac:dyDescent="0.2">
      <c r="B16" s="115"/>
      <c r="C16" s="116"/>
      <c r="D16" s="68">
        <v>155701</v>
      </c>
      <c r="E16" s="75" t="s">
        <v>56</v>
      </c>
      <c r="F16" s="80" t="s">
        <v>56</v>
      </c>
      <c r="G16" s="80" t="s">
        <v>56</v>
      </c>
      <c r="H16" s="71" t="s">
        <v>56</v>
      </c>
      <c r="I16" s="81">
        <f t="shared" si="2"/>
        <v>155701</v>
      </c>
    </row>
    <row r="17" spans="2:10" s="33" customFormat="1" ht="23.1" customHeight="1" thickTop="1" x14ac:dyDescent="0.15">
      <c r="B17" s="105" t="s">
        <v>36</v>
      </c>
      <c r="C17" s="106"/>
      <c r="D17" s="82">
        <f>SUM(D5,D13,D15)</f>
        <v>2997.26393773783</v>
      </c>
      <c r="E17" s="82">
        <f t="shared" ref="E17:I17" si="3">SUM(E5,E13,E15)</f>
        <v>214.71746817815199</v>
      </c>
      <c r="F17" s="82">
        <f t="shared" si="3"/>
        <v>38.917371740931003</v>
      </c>
      <c r="G17" s="82">
        <f t="shared" si="3"/>
        <v>8.9000502417580005</v>
      </c>
      <c r="H17" s="83">
        <f t="shared" si="3"/>
        <v>34.423416635641999</v>
      </c>
      <c r="I17" s="84">
        <f t="shared" si="3"/>
        <v>3294.2222445343127</v>
      </c>
    </row>
    <row r="18" spans="2:10" s="3" customFormat="1" ht="23.1" customHeight="1" thickBot="1" x14ac:dyDescent="0.2">
      <c r="B18" s="107"/>
      <c r="C18" s="108"/>
      <c r="D18" s="85">
        <f>SUM(D6,D14,D16)</f>
        <v>428941</v>
      </c>
      <c r="E18" s="85">
        <f t="shared" ref="E18:I18" si="4">SUM(E6,E14,E16)</f>
        <v>36844</v>
      </c>
      <c r="F18" s="85">
        <f t="shared" si="4"/>
        <v>6335</v>
      </c>
      <c r="G18" s="85">
        <f t="shared" si="4"/>
        <v>2088</v>
      </c>
      <c r="H18" s="86">
        <f t="shared" si="4"/>
        <v>13766</v>
      </c>
      <c r="I18" s="87">
        <f t="shared" si="4"/>
        <v>487974</v>
      </c>
    </row>
    <row r="20" spans="2:10" s="1" customFormat="1" x14ac:dyDescent="0.15">
      <c r="B20" s="4" t="s">
        <v>10</v>
      </c>
      <c r="C20" s="1" t="s">
        <v>71</v>
      </c>
    </row>
    <row r="21" spans="2:10" s="1" customFormat="1" x14ac:dyDescent="0.15">
      <c r="B21" s="4"/>
      <c r="C21" s="1" t="s">
        <v>59</v>
      </c>
    </row>
    <row r="22" spans="2:10" s="1" customFormat="1" x14ac:dyDescent="0.15">
      <c r="B22" s="4"/>
      <c r="C22" s="1" t="s">
        <v>61</v>
      </c>
    </row>
    <row r="23" spans="2:10" s="1" customFormat="1" x14ac:dyDescent="0.15">
      <c r="B23" s="4" t="s">
        <v>11</v>
      </c>
      <c r="C23" s="1" t="s">
        <v>46</v>
      </c>
    </row>
    <row r="24" spans="2:10" s="1" customFormat="1" x14ac:dyDescent="0.15">
      <c r="B24" s="4" t="s">
        <v>2</v>
      </c>
      <c r="C24" s="1" t="s">
        <v>47</v>
      </c>
    </row>
    <row r="25" spans="2:10" s="1" customFormat="1" x14ac:dyDescent="0.15">
      <c r="B25" s="4"/>
      <c r="C25" s="1" t="s">
        <v>58</v>
      </c>
    </row>
    <row r="26" spans="2:10" x14ac:dyDescent="0.15">
      <c r="B26" s="16" t="s">
        <v>8</v>
      </c>
      <c r="C26" s="1" t="s">
        <v>66</v>
      </c>
    </row>
    <row r="27" spans="2:10" x14ac:dyDescent="0.15">
      <c r="C27" s="1" t="s">
        <v>67</v>
      </c>
    </row>
    <row r="29" spans="2:10" x14ac:dyDescent="0.15">
      <c r="J29" s="16"/>
    </row>
  </sheetData>
  <mergeCells count="8">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orientation="landscape" r:id="rId1"/>
  <headerFooter>
    <oddFooter>&amp;R2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view="pageBreakPreview" zoomScale="85" zoomScaleNormal="85" zoomScaleSheetLayoutView="85" workbookViewId="0">
      <selection activeCell="M17" sqref="M17"/>
    </sheetView>
  </sheetViews>
  <sheetFormatPr defaultRowHeight="14.25" x14ac:dyDescent="0.15"/>
  <cols>
    <col min="1" max="1" width="5.625" style="1" customWidth="1"/>
    <col min="2" max="2" width="7.75" style="1" customWidth="1"/>
    <col min="3" max="3" width="20.625" style="1" customWidth="1"/>
    <col min="4" max="9" width="16.625" style="1" customWidth="1"/>
    <col min="10" max="10" width="5.625" style="1" customWidth="1"/>
    <col min="11" max="11" width="9" style="1"/>
    <col min="12" max="13" width="10.625" style="1" bestFit="1" customWidth="1"/>
    <col min="14" max="14" width="9.375" style="1" bestFit="1" customWidth="1"/>
    <col min="15" max="15" width="9.125" style="1" bestFit="1" customWidth="1"/>
    <col min="16" max="16" width="9.375" style="1" bestFit="1" customWidth="1"/>
    <col min="17" max="17" width="10.625" style="1" bestFit="1" customWidth="1"/>
    <col min="18" max="16384" width="9" style="1"/>
  </cols>
  <sheetData>
    <row r="1" spans="1:10" ht="15.95" customHeight="1" x14ac:dyDescent="0.15">
      <c r="B1" s="11" t="s">
        <v>38</v>
      </c>
      <c r="H1" s="2"/>
    </row>
    <row r="2" spans="1:10" ht="15.95" customHeight="1" x14ac:dyDescent="0.15">
      <c r="B2" s="11" t="s">
        <v>39</v>
      </c>
      <c r="H2" s="2"/>
    </row>
    <row r="3" spans="1:10" ht="19.5" customHeight="1" thickBot="1" x14ac:dyDescent="0.2">
      <c r="H3" s="2"/>
      <c r="I3" s="2" t="s">
        <v>35</v>
      </c>
    </row>
    <row r="4" spans="1:10" s="3" customFormat="1" ht="34.5" customHeight="1" x14ac:dyDescent="0.15">
      <c r="A4" s="1"/>
      <c r="B4" s="135"/>
      <c r="C4" s="136"/>
      <c r="D4" s="6" t="s">
        <v>3</v>
      </c>
      <c r="E4" s="6" t="s">
        <v>4</v>
      </c>
      <c r="F4" s="6" t="s">
        <v>5</v>
      </c>
      <c r="G4" s="6" t="s">
        <v>6</v>
      </c>
      <c r="H4" s="10" t="s">
        <v>7</v>
      </c>
      <c r="I4" s="25" t="s">
        <v>55</v>
      </c>
      <c r="J4" s="1"/>
    </row>
    <row r="5" spans="1:10" s="33" customFormat="1" ht="23.1" customHeight="1" x14ac:dyDescent="0.15">
      <c r="A5" s="38"/>
      <c r="B5" s="137" t="s">
        <v>48</v>
      </c>
      <c r="C5" s="138"/>
      <c r="D5" s="48">
        <f>SUM(D7,D9,D11)</f>
        <v>93.429463277045997</v>
      </c>
      <c r="E5" s="48">
        <f t="shared" ref="E5:I5" si="0">SUM(E7,E9,E11)</f>
        <v>106.129334049045</v>
      </c>
      <c r="F5" s="48">
        <f t="shared" si="0"/>
        <v>10.335729258836</v>
      </c>
      <c r="G5" s="48">
        <f t="shared" si="0"/>
        <v>2.0711460138539999</v>
      </c>
      <c r="H5" s="50">
        <f t="shared" si="0"/>
        <v>18.137853050352998</v>
      </c>
      <c r="I5" s="76">
        <f t="shared" si="0"/>
        <v>230.10352564913399</v>
      </c>
      <c r="J5" s="38"/>
    </row>
    <row r="6" spans="1:10" s="3" customFormat="1" ht="23.1" customHeight="1" x14ac:dyDescent="0.15">
      <c r="A6" s="1"/>
      <c r="B6" s="139"/>
      <c r="C6" s="140"/>
      <c r="D6" s="51">
        <f>SUM(D8,D10,D12)</f>
        <v>20972</v>
      </c>
      <c r="E6" s="51">
        <f t="shared" ref="E6:I6" si="1">SUM(E8,E10,E12)</f>
        <v>25996</v>
      </c>
      <c r="F6" s="51">
        <f t="shared" si="1"/>
        <v>2056</v>
      </c>
      <c r="G6" s="51">
        <f t="shared" si="1"/>
        <v>236</v>
      </c>
      <c r="H6" s="53">
        <f t="shared" si="1"/>
        <v>7804</v>
      </c>
      <c r="I6" s="77">
        <f t="shared" si="1"/>
        <v>57064</v>
      </c>
      <c r="J6" s="1"/>
    </row>
    <row r="7" spans="1:10" s="33" customFormat="1" ht="23.1" customHeight="1" x14ac:dyDescent="0.15">
      <c r="A7" s="38"/>
      <c r="B7" s="40"/>
      <c r="C7" s="141" t="s">
        <v>12</v>
      </c>
      <c r="D7" s="48">
        <v>74.491806648950998</v>
      </c>
      <c r="E7" s="48">
        <v>90.266547758114996</v>
      </c>
      <c r="F7" s="48">
        <v>7.0182888466350004</v>
      </c>
      <c r="G7" s="48">
        <v>2.0168688966369999</v>
      </c>
      <c r="H7" s="50">
        <v>17.108504167321996</v>
      </c>
      <c r="I7" s="76">
        <f>SUM(D7:H7)</f>
        <v>190.90201631765999</v>
      </c>
      <c r="J7" s="38"/>
    </row>
    <row r="8" spans="1:10" s="3" customFormat="1" ht="23.1" customHeight="1" x14ac:dyDescent="0.15">
      <c r="A8" s="1"/>
      <c r="B8" s="5"/>
      <c r="C8" s="142"/>
      <c r="D8" s="51">
        <v>14601</v>
      </c>
      <c r="E8" s="51">
        <v>20562</v>
      </c>
      <c r="F8" s="51">
        <v>1341</v>
      </c>
      <c r="G8" s="51">
        <v>215</v>
      </c>
      <c r="H8" s="53">
        <v>7413</v>
      </c>
      <c r="I8" s="77">
        <f>SUM(D8:H8)</f>
        <v>44132</v>
      </c>
      <c r="J8" s="1"/>
    </row>
    <row r="9" spans="1:10" s="29" customFormat="1" ht="23.1" customHeight="1" x14ac:dyDescent="0.15">
      <c r="A9" s="44"/>
      <c r="B9" s="42"/>
      <c r="C9" s="141" t="s">
        <v>0</v>
      </c>
      <c r="D9" s="54">
        <v>5.7275048724569997</v>
      </c>
      <c r="E9" s="54">
        <v>5.4691303669620002</v>
      </c>
      <c r="F9" s="54">
        <v>0.18580284888499998</v>
      </c>
      <c r="G9" s="54">
        <v>1.6846390369999999E-2</v>
      </c>
      <c r="H9" s="56">
        <v>0.10983064174000001</v>
      </c>
      <c r="I9" s="78">
        <f t="shared" ref="I9:I14" si="2">SUM(D9:H9)</f>
        <v>11.509115120414</v>
      </c>
      <c r="J9" s="44"/>
    </row>
    <row r="10" spans="1:10" s="3" customFormat="1" ht="23.1" customHeight="1" x14ac:dyDescent="0.15">
      <c r="A10" s="1"/>
      <c r="B10" s="5"/>
      <c r="C10" s="142"/>
      <c r="D10" s="51">
        <v>4042</v>
      </c>
      <c r="E10" s="51">
        <v>3859</v>
      </c>
      <c r="F10" s="51">
        <v>123</v>
      </c>
      <c r="G10" s="51">
        <v>5</v>
      </c>
      <c r="H10" s="53">
        <v>71</v>
      </c>
      <c r="I10" s="77">
        <f t="shared" si="2"/>
        <v>8100</v>
      </c>
      <c r="J10" s="1"/>
    </row>
    <row r="11" spans="1:10" s="33" customFormat="1" ht="23.1" customHeight="1" x14ac:dyDescent="0.15">
      <c r="A11" s="38"/>
      <c r="B11" s="40"/>
      <c r="C11" s="143" t="s">
        <v>31</v>
      </c>
      <c r="D11" s="48">
        <v>13.210151755638</v>
      </c>
      <c r="E11" s="48">
        <v>10.393655923968</v>
      </c>
      <c r="F11" s="48">
        <v>3.1316375633159996</v>
      </c>
      <c r="G11" s="48">
        <v>3.7430726846999995E-2</v>
      </c>
      <c r="H11" s="50">
        <v>0.91951824129100002</v>
      </c>
      <c r="I11" s="76">
        <f t="shared" si="2"/>
        <v>27.692394211059998</v>
      </c>
      <c r="J11" s="38"/>
    </row>
    <row r="12" spans="1:10" s="3" customFormat="1" ht="23.1" customHeight="1" x14ac:dyDescent="0.15">
      <c r="A12" s="1"/>
      <c r="B12" s="5"/>
      <c r="C12" s="144"/>
      <c r="D12" s="51">
        <v>2329</v>
      </c>
      <c r="E12" s="51">
        <v>1575</v>
      </c>
      <c r="F12" s="51">
        <v>592</v>
      </c>
      <c r="G12" s="51">
        <v>16</v>
      </c>
      <c r="H12" s="53">
        <v>320</v>
      </c>
      <c r="I12" s="77">
        <f t="shared" si="2"/>
        <v>4832</v>
      </c>
      <c r="J12" s="1"/>
    </row>
    <row r="13" spans="1:10" s="33" customFormat="1" ht="23.1" customHeight="1" x14ac:dyDescent="0.15">
      <c r="A13" s="38"/>
      <c r="B13" s="127" t="s">
        <v>13</v>
      </c>
      <c r="C13" s="128"/>
      <c r="D13" s="48">
        <v>31.397538334204999</v>
      </c>
      <c r="E13" s="48">
        <v>35.495820200490002</v>
      </c>
      <c r="F13" s="48">
        <v>1.761068292894</v>
      </c>
      <c r="G13" s="48">
        <v>0.25681533171199999</v>
      </c>
      <c r="H13" s="50">
        <v>5.2761190937070017</v>
      </c>
      <c r="I13" s="76">
        <f t="shared" si="2"/>
        <v>74.187361253007992</v>
      </c>
      <c r="J13" s="38"/>
    </row>
    <row r="14" spans="1:10" s="3" customFormat="1" ht="23.1" customHeight="1" x14ac:dyDescent="0.15">
      <c r="A14" s="1"/>
      <c r="B14" s="129"/>
      <c r="C14" s="130"/>
      <c r="D14" s="51">
        <v>7071</v>
      </c>
      <c r="E14" s="51">
        <v>7631</v>
      </c>
      <c r="F14" s="51">
        <v>844</v>
      </c>
      <c r="G14" s="51">
        <v>180</v>
      </c>
      <c r="H14" s="53">
        <v>1722</v>
      </c>
      <c r="I14" s="77">
        <f t="shared" si="2"/>
        <v>17448</v>
      </c>
      <c r="J14" s="1"/>
    </row>
    <row r="15" spans="1:10" s="33" customFormat="1" ht="23.1" customHeight="1" x14ac:dyDescent="0.15">
      <c r="A15" s="38"/>
      <c r="B15" s="131" t="s">
        <v>1</v>
      </c>
      <c r="C15" s="132"/>
      <c r="D15" s="72" t="s">
        <v>56</v>
      </c>
      <c r="E15" s="72" t="s">
        <v>56</v>
      </c>
      <c r="F15" s="72" t="s">
        <v>56</v>
      </c>
      <c r="G15" s="72" t="s">
        <v>56</v>
      </c>
      <c r="H15" s="88" t="s">
        <v>56</v>
      </c>
      <c r="I15" s="89" t="s">
        <v>56</v>
      </c>
      <c r="J15" s="38"/>
    </row>
    <row r="16" spans="1:10" s="3" customFormat="1" ht="23.1" customHeight="1" thickBot="1" x14ac:dyDescent="0.2">
      <c r="A16" s="1"/>
      <c r="B16" s="133"/>
      <c r="C16" s="134"/>
      <c r="D16" s="75" t="s">
        <v>56</v>
      </c>
      <c r="E16" s="75" t="s">
        <v>56</v>
      </c>
      <c r="F16" s="75" t="s">
        <v>56</v>
      </c>
      <c r="G16" s="75" t="s">
        <v>56</v>
      </c>
      <c r="H16" s="90" t="s">
        <v>56</v>
      </c>
      <c r="I16" s="91" t="s">
        <v>56</v>
      </c>
      <c r="J16" s="1"/>
    </row>
    <row r="17" spans="2:10" s="33" customFormat="1" ht="23.1" customHeight="1" thickTop="1" x14ac:dyDescent="0.15">
      <c r="B17" s="105" t="s">
        <v>36</v>
      </c>
      <c r="C17" s="106"/>
      <c r="D17" s="82">
        <f>SUM(D5,D13,D15)</f>
        <v>124.82700161125099</v>
      </c>
      <c r="E17" s="96">
        <f t="shared" ref="E17:I17" si="3">SUM(E5,E13,E15)</f>
        <v>141.625154249535</v>
      </c>
      <c r="F17" s="96">
        <f t="shared" si="3"/>
        <v>12.096797551730001</v>
      </c>
      <c r="G17" s="96">
        <f t="shared" si="3"/>
        <v>2.327961345566</v>
      </c>
      <c r="H17" s="97">
        <f t="shared" si="3"/>
        <v>23.413972144060001</v>
      </c>
      <c r="I17" s="98">
        <f t="shared" si="3"/>
        <v>304.29088690214201</v>
      </c>
    </row>
    <row r="18" spans="2:10" s="3" customFormat="1" ht="23.1" customHeight="1" thickBot="1" x14ac:dyDescent="0.2">
      <c r="B18" s="107"/>
      <c r="C18" s="108"/>
      <c r="D18" s="85">
        <f>SUM(D6,D14,D16)</f>
        <v>28043</v>
      </c>
      <c r="E18" s="99">
        <f t="shared" ref="E18:I18" si="4">SUM(E6,E14,E16)</f>
        <v>33627</v>
      </c>
      <c r="F18" s="99">
        <f t="shared" si="4"/>
        <v>2900</v>
      </c>
      <c r="G18" s="99">
        <f t="shared" si="4"/>
        <v>416</v>
      </c>
      <c r="H18" s="100">
        <f t="shared" si="4"/>
        <v>9526</v>
      </c>
      <c r="I18" s="101">
        <f t="shared" si="4"/>
        <v>74512</v>
      </c>
    </row>
    <row r="20" spans="2:10" x14ac:dyDescent="0.15">
      <c r="B20" s="4" t="s">
        <v>10</v>
      </c>
      <c r="C20" s="1" t="s">
        <v>71</v>
      </c>
    </row>
    <row r="21" spans="2:10" x14ac:dyDescent="0.15">
      <c r="B21" s="4"/>
      <c r="C21" s="1" t="s">
        <v>59</v>
      </c>
    </row>
    <row r="22" spans="2:10" x14ac:dyDescent="0.15">
      <c r="B22" s="4"/>
      <c r="C22" s="1" t="s">
        <v>61</v>
      </c>
    </row>
    <row r="23" spans="2:10" x14ac:dyDescent="0.15">
      <c r="B23" s="4" t="s">
        <v>11</v>
      </c>
      <c r="C23" s="1" t="s">
        <v>46</v>
      </c>
    </row>
    <row r="24" spans="2:10" s="11" customFormat="1" x14ac:dyDescent="0.15">
      <c r="B24" s="16" t="s">
        <v>2</v>
      </c>
      <c r="C24" s="11" t="s">
        <v>64</v>
      </c>
      <c r="I24" s="1"/>
    </row>
    <row r="25" spans="2:10" s="11" customFormat="1" x14ac:dyDescent="0.15">
      <c r="B25" s="16"/>
      <c r="C25" s="11" t="s">
        <v>65</v>
      </c>
      <c r="I25" s="1"/>
    </row>
    <row r="26" spans="2:10" x14ac:dyDescent="0.15">
      <c r="B26" s="4" t="s">
        <v>8</v>
      </c>
      <c r="C26" s="1" t="s">
        <v>47</v>
      </c>
    </row>
    <row r="27" spans="2:10" x14ac:dyDescent="0.15">
      <c r="B27" s="4"/>
      <c r="C27" s="1" t="s">
        <v>58</v>
      </c>
    </row>
    <row r="28" spans="2:10" s="11" customFormat="1" x14ac:dyDescent="0.15">
      <c r="B28" s="16" t="s">
        <v>9</v>
      </c>
      <c r="C28" s="1" t="s">
        <v>66</v>
      </c>
      <c r="I28" s="1"/>
    </row>
    <row r="29" spans="2:10" x14ac:dyDescent="0.15">
      <c r="C29" s="1" t="s">
        <v>67</v>
      </c>
    </row>
    <row r="31" spans="2:10" x14ac:dyDescent="0.15">
      <c r="J31" s="4"/>
    </row>
  </sheetData>
  <mergeCells count="8">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orientation="landscape" r:id="rId1"/>
  <headerFooter>
    <oddFooter>&amp;R3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9"/>
  <sheetViews>
    <sheetView view="pageBreakPreview" zoomScale="85" zoomScaleNormal="100" zoomScaleSheetLayoutView="85" workbookViewId="0">
      <selection activeCell="L18" sqref="L18"/>
    </sheetView>
  </sheetViews>
  <sheetFormatPr defaultRowHeight="14.25" x14ac:dyDescent="0.15"/>
  <cols>
    <col min="1" max="1" width="5.625" style="1" customWidth="1"/>
    <col min="2" max="2" width="7.75" style="1" customWidth="1"/>
    <col min="3" max="3" width="20.75" style="1" customWidth="1"/>
    <col min="4" max="12" width="11.25" style="1" customWidth="1"/>
    <col min="13" max="13" width="5.625" style="1" customWidth="1"/>
    <col min="14" max="16384" width="9" style="1"/>
  </cols>
  <sheetData>
    <row r="1" spans="2:12" ht="15.95" customHeight="1" x14ac:dyDescent="0.15">
      <c r="B1" s="11" t="s">
        <v>38</v>
      </c>
      <c r="H1" s="2"/>
      <c r="I1" s="2"/>
      <c r="J1" s="2"/>
      <c r="K1" s="2"/>
    </row>
    <row r="2" spans="2:12" ht="15.95" customHeight="1" x14ac:dyDescent="0.15">
      <c r="B2" s="11" t="s">
        <v>40</v>
      </c>
      <c r="I2" s="2"/>
      <c r="J2" s="2"/>
      <c r="K2" s="2"/>
    </row>
    <row r="3" spans="2:12" ht="23.25" customHeight="1" thickBot="1" x14ac:dyDescent="0.2">
      <c r="K3" s="2"/>
      <c r="L3" s="2" t="s">
        <v>35</v>
      </c>
    </row>
    <row r="4" spans="2:12" s="3" customFormat="1" ht="35.1" customHeight="1" x14ac:dyDescent="0.15">
      <c r="B4" s="135"/>
      <c r="C4" s="136"/>
      <c r="D4" s="6" t="s">
        <v>14</v>
      </c>
      <c r="E4" s="6" t="s">
        <v>15</v>
      </c>
      <c r="F4" s="6" t="s">
        <v>16</v>
      </c>
      <c r="G4" s="6" t="s">
        <v>17</v>
      </c>
      <c r="H4" s="8" t="s">
        <v>18</v>
      </c>
      <c r="I4" s="6" t="s">
        <v>19</v>
      </c>
      <c r="J4" s="6" t="s">
        <v>20</v>
      </c>
      <c r="K4" s="7" t="s">
        <v>21</v>
      </c>
      <c r="L4" s="25" t="s">
        <v>55</v>
      </c>
    </row>
    <row r="5" spans="2:12" s="33" customFormat="1" ht="23.1" customHeight="1" x14ac:dyDescent="0.15">
      <c r="B5" s="137" t="s">
        <v>48</v>
      </c>
      <c r="C5" s="138"/>
      <c r="D5" s="48">
        <f>SUM(D7,D9,D11)</f>
        <v>63.379345830622</v>
      </c>
      <c r="E5" s="48">
        <f t="shared" ref="E5:L5" si="0">SUM(E7,E9,E11)</f>
        <v>48.199354966397003</v>
      </c>
      <c r="F5" s="48">
        <f t="shared" si="0"/>
        <v>96.611582354309988</v>
      </c>
      <c r="G5" s="48">
        <f t="shared" si="0"/>
        <v>166.36966864716999</v>
      </c>
      <c r="H5" s="49">
        <f t="shared" si="0"/>
        <v>401.11237917830994</v>
      </c>
      <c r="I5" s="48">
        <f t="shared" si="0"/>
        <v>292.66489984553897</v>
      </c>
      <c r="J5" s="48">
        <f t="shared" si="0"/>
        <v>60.799939566057994</v>
      </c>
      <c r="K5" s="50">
        <f t="shared" si="0"/>
        <v>0.259507151105</v>
      </c>
      <c r="L5" s="76">
        <f t="shared" si="0"/>
        <v>1129.3966775395108</v>
      </c>
    </row>
    <row r="6" spans="2:12" s="3" customFormat="1" ht="23.1" customHeight="1" x14ac:dyDescent="0.15">
      <c r="B6" s="139"/>
      <c r="C6" s="140"/>
      <c r="D6" s="51">
        <f>SUM(D8,D10,D12)</f>
        <v>10072</v>
      </c>
      <c r="E6" s="51">
        <f t="shared" ref="E6:L6" si="1">SUM(E8,E10,E12)</f>
        <v>8675</v>
      </c>
      <c r="F6" s="51">
        <f t="shared" si="1"/>
        <v>17392</v>
      </c>
      <c r="G6" s="51">
        <f t="shared" si="1"/>
        <v>33418</v>
      </c>
      <c r="H6" s="52">
        <f t="shared" si="1"/>
        <v>88690</v>
      </c>
      <c r="I6" s="51">
        <f t="shared" si="1"/>
        <v>65064</v>
      </c>
      <c r="J6" s="51">
        <f t="shared" si="1"/>
        <v>22652</v>
      </c>
      <c r="K6" s="53">
        <f t="shared" si="1"/>
        <v>173</v>
      </c>
      <c r="L6" s="77">
        <f t="shared" si="1"/>
        <v>246136</v>
      </c>
    </row>
    <row r="7" spans="2:12" s="33" customFormat="1" ht="23.1" customHeight="1" x14ac:dyDescent="0.15">
      <c r="B7" s="40"/>
      <c r="C7" s="141" t="s">
        <v>12</v>
      </c>
      <c r="D7" s="48">
        <v>58.406776414520003</v>
      </c>
      <c r="E7" s="48">
        <v>46.950357375425</v>
      </c>
      <c r="F7" s="48">
        <v>93.73105451811</v>
      </c>
      <c r="G7" s="48">
        <v>161.127262143704</v>
      </c>
      <c r="H7" s="49">
        <v>388.77526411379398</v>
      </c>
      <c r="I7" s="48">
        <v>283.32175802141597</v>
      </c>
      <c r="J7" s="48">
        <v>55.387058875382998</v>
      </c>
      <c r="K7" s="50">
        <v>0.17328189558000001</v>
      </c>
      <c r="L7" s="76">
        <f>SUM(D7:K7)</f>
        <v>1087.8728133579318</v>
      </c>
    </row>
    <row r="8" spans="2:12" s="3" customFormat="1" ht="23.1" customHeight="1" x14ac:dyDescent="0.15">
      <c r="B8" s="5"/>
      <c r="C8" s="142"/>
      <c r="D8" s="51">
        <v>8657</v>
      </c>
      <c r="E8" s="51">
        <v>7413</v>
      </c>
      <c r="F8" s="51">
        <v>14831</v>
      </c>
      <c r="G8" s="51">
        <v>28482</v>
      </c>
      <c r="H8" s="52">
        <v>75791</v>
      </c>
      <c r="I8" s="51">
        <v>57078</v>
      </c>
      <c r="J8" s="51">
        <v>20305</v>
      </c>
      <c r="K8" s="53">
        <v>34</v>
      </c>
      <c r="L8" s="77">
        <f t="shared" ref="L8:L16" si="2">SUM(D8:K8)</f>
        <v>212591</v>
      </c>
    </row>
    <row r="9" spans="2:12" s="29" customFormat="1" ht="23.1" customHeight="1" x14ac:dyDescent="0.15">
      <c r="B9" s="42"/>
      <c r="C9" s="141" t="s">
        <v>0</v>
      </c>
      <c r="D9" s="54">
        <v>0.813629667936</v>
      </c>
      <c r="E9" s="54">
        <v>0.844469001542</v>
      </c>
      <c r="F9" s="54">
        <v>1.817378750536</v>
      </c>
      <c r="G9" s="54">
        <v>2.8881973663560001</v>
      </c>
      <c r="H9" s="55">
        <v>7.6159351486190001</v>
      </c>
      <c r="I9" s="54">
        <v>4.8553031957709996</v>
      </c>
      <c r="J9" s="54">
        <v>1.298824232147</v>
      </c>
      <c r="K9" s="102" t="s">
        <v>69</v>
      </c>
      <c r="L9" s="78">
        <f t="shared" si="2"/>
        <v>20.133737362906999</v>
      </c>
    </row>
    <row r="10" spans="2:12" s="3" customFormat="1" ht="23.1" customHeight="1" x14ac:dyDescent="0.15">
      <c r="B10" s="5"/>
      <c r="C10" s="142"/>
      <c r="D10" s="51">
        <v>1164</v>
      </c>
      <c r="E10" s="51">
        <v>1133</v>
      </c>
      <c r="F10" s="51">
        <v>2278</v>
      </c>
      <c r="G10" s="51">
        <v>4402</v>
      </c>
      <c r="H10" s="52">
        <v>11546</v>
      </c>
      <c r="I10" s="51">
        <v>6187</v>
      </c>
      <c r="J10" s="51">
        <v>1007</v>
      </c>
      <c r="K10" s="103" t="s">
        <v>70</v>
      </c>
      <c r="L10" s="77">
        <f t="shared" si="2"/>
        <v>27717</v>
      </c>
    </row>
    <row r="11" spans="2:12" s="33" customFormat="1" ht="23.1" customHeight="1" x14ac:dyDescent="0.15">
      <c r="B11" s="40"/>
      <c r="C11" s="143" t="s">
        <v>31</v>
      </c>
      <c r="D11" s="48">
        <v>4.1589397481660004</v>
      </c>
      <c r="E11" s="48">
        <v>0.40452858942999997</v>
      </c>
      <c r="F11" s="48">
        <v>1.063149085664</v>
      </c>
      <c r="G11" s="48">
        <v>2.3542091371099998</v>
      </c>
      <c r="H11" s="49">
        <v>4.7211799158970003</v>
      </c>
      <c r="I11" s="48">
        <v>4.4878386283519998</v>
      </c>
      <c r="J11" s="48">
        <v>4.1140564585280002</v>
      </c>
      <c r="K11" s="50">
        <v>8.6225255525000002E-2</v>
      </c>
      <c r="L11" s="76">
        <f t="shared" si="2"/>
        <v>21.390126818672005</v>
      </c>
    </row>
    <row r="12" spans="2:12" s="3" customFormat="1" ht="23.1" customHeight="1" x14ac:dyDescent="0.15">
      <c r="B12" s="5"/>
      <c r="C12" s="144"/>
      <c r="D12" s="51">
        <v>251</v>
      </c>
      <c r="E12" s="51">
        <v>129</v>
      </c>
      <c r="F12" s="51">
        <v>283</v>
      </c>
      <c r="G12" s="51">
        <v>534</v>
      </c>
      <c r="H12" s="52">
        <v>1353</v>
      </c>
      <c r="I12" s="51">
        <v>1799</v>
      </c>
      <c r="J12" s="51">
        <v>1340</v>
      </c>
      <c r="K12" s="53">
        <v>139</v>
      </c>
      <c r="L12" s="77">
        <f t="shared" si="2"/>
        <v>5828</v>
      </c>
    </row>
    <row r="13" spans="2:12" s="33" customFormat="1" ht="23.1" customHeight="1" x14ac:dyDescent="0.15">
      <c r="B13" s="145" t="s">
        <v>13</v>
      </c>
      <c r="C13" s="146"/>
      <c r="D13" s="48">
        <v>27.697294649343998</v>
      </c>
      <c r="E13" s="48">
        <v>20.674293824688998</v>
      </c>
      <c r="F13" s="48">
        <v>39.011601538991002</v>
      </c>
      <c r="G13" s="48">
        <v>79.365955649940005</v>
      </c>
      <c r="H13" s="49">
        <v>150.508093741441</v>
      </c>
      <c r="I13" s="48">
        <v>134.45087592277599</v>
      </c>
      <c r="J13" s="48">
        <v>70.750276600340996</v>
      </c>
      <c r="K13" s="50">
        <v>0.38068055361000003</v>
      </c>
      <c r="L13" s="76">
        <f t="shared" si="2"/>
        <v>522.83907248113201</v>
      </c>
    </row>
    <row r="14" spans="2:12" s="3" customFormat="1" ht="23.1" customHeight="1" x14ac:dyDescent="0.15">
      <c r="B14" s="147"/>
      <c r="C14" s="148"/>
      <c r="D14" s="51">
        <v>2090</v>
      </c>
      <c r="E14" s="51">
        <v>1895</v>
      </c>
      <c r="F14" s="51">
        <v>3772</v>
      </c>
      <c r="G14" s="51">
        <v>7919</v>
      </c>
      <c r="H14" s="52">
        <v>20495</v>
      </c>
      <c r="I14" s="51">
        <v>25055</v>
      </c>
      <c r="J14" s="51">
        <v>24676</v>
      </c>
      <c r="K14" s="53">
        <v>235</v>
      </c>
      <c r="L14" s="77">
        <f t="shared" si="2"/>
        <v>86137</v>
      </c>
    </row>
    <row r="15" spans="2:12" s="33" customFormat="1" ht="23.1" customHeight="1" x14ac:dyDescent="0.15">
      <c r="B15" s="131" t="s">
        <v>1</v>
      </c>
      <c r="C15" s="132"/>
      <c r="D15" s="48">
        <v>77.653742570961995</v>
      </c>
      <c r="E15" s="48">
        <v>96.518119856080006</v>
      </c>
      <c r="F15" s="48">
        <v>198.24045657258199</v>
      </c>
      <c r="G15" s="48">
        <v>190.42771900087999</v>
      </c>
      <c r="H15" s="49">
        <v>431.07852900327401</v>
      </c>
      <c r="I15" s="48">
        <v>569.12534920392</v>
      </c>
      <c r="J15" s="48">
        <v>78.867068305969994</v>
      </c>
      <c r="K15" s="50">
        <v>7.5509999999999994E-2</v>
      </c>
      <c r="L15" s="76">
        <f t="shared" si="2"/>
        <v>1641.9864945136678</v>
      </c>
    </row>
    <row r="16" spans="2:12" s="3" customFormat="1" ht="23.1" customHeight="1" thickBot="1" x14ac:dyDescent="0.2">
      <c r="B16" s="133"/>
      <c r="C16" s="134"/>
      <c r="D16" s="68">
        <v>1903</v>
      </c>
      <c r="E16" s="68">
        <v>2676</v>
      </c>
      <c r="F16" s="68">
        <v>5518</v>
      </c>
      <c r="G16" s="68">
        <v>8178</v>
      </c>
      <c r="H16" s="69">
        <v>36020</v>
      </c>
      <c r="I16" s="68">
        <v>76088</v>
      </c>
      <c r="J16" s="68">
        <v>25272</v>
      </c>
      <c r="K16" s="70">
        <v>46</v>
      </c>
      <c r="L16" s="81">
        <f t="shared" si="2"/>
        <v>155701</v>
      </c>
    </row>
    <row r="17" spans="2:13" s="33" customFormat="1" ht="23.1" customHeight="1" thickTop="1" x14ac:dyDescent="0.15">
      <c r="B17" s="105" t="s">
        <v>36</v>
      </c>
      <c r="C17" s="106"/>
      <c r="D17" s="82">
        <f>SUM(D5,D13,D15)</f>
        <v>168.730383050928</v>
      </c>
      <c r="E17" s="82">
        <f t="shared" ref="E17:L17" si="3">SUM(E5,E13,E15)</f>
        <v>165.391768647166</v>
      </c>
      <c r="F17" s="82">
        <f t="shared" si="3"/>
        <v>333.86364046588301</v>
      </c>
      <c r="G17" s="82">
        <f t="shared" si="3"/>
        <v>436.16334329798997</v>
      </c>
      <c r="H17" s="82">
        <f t="shared" si="3"/>
        <v>982.69900192302498</v>
      </c>
      <c r="I17" s="82">
        <f t="shared" si="3"/>
        <v>996.24112497223496</v>
      </c>
      <c r="J17" s="82">
        <f t="shared" si="3"/>
        <v>210.41728447236898</v>
      </c>
      <c r="K17" s="82">
        <f t="shared" si="3"/>
        <v>0.71569770471499994</v>
      </c>
      <c r="L17" s="84">
        <f t="shared" si="3"/>
        <v>3294.2222445343104</v>
      </c>
    </row>
    <row r="18" spans="2:13" s="3" customFormat="1" ht="23.1" customHeight="1" thickBot="1" x14ac:dyDescent="0.2">
      <c r="B18" s="107"/>
      <c r="C18" s="108"/>
      <c r="D18" s="85">
        <f t="shared" ref="D18:L18" si="4">SUM(D6,D14,D16)</f>
        <v>14065</v>
      </c>
      <c r="E18" s="85">
        <f t="shared" si="4"/>
        <v>13246</v>
      </c>
      <c r="F18" s="85">
        <f t="shared" si="4"/>
        <v>26682</v>
      </c>
      <c r="G18" s="85">
        <f t="shared" si="4"/>
        <v>49515</v>
      </c>
      <c r="H18" s="85">
        <f t="shared" si="4"/>
        <v>145205</v>
      </c>
      <c r="I18" s="85">
        <f t="shared" si="4"/>
        <v>166207</v>
      </c>
      <c r="J18" s="85">
        <f t="shared" si="4"/>
        <v>72600</v>
      </c>
      <c r="K18" s="85">
        <f t="shared" si="4"/>
        <v>454</v>
      </c>
      <c r="L18" s="87">
        <f t="shared" si="4"/>
        <v>487974</v>
      </c>
    </row>
    <row r="20" spans="2:13" x14ac:dyDescent="0.15">
      <c r="B20" s="4" t="s">
        <v>10</v>
      </c>
      <c r="C20" s="1" t="s">
        <v>72</v>
      </c>
    </row>
    <row r="21" spans="2:13" x14ac:dyDescent="0.15">
      <c r="B21" s="4"/>
      <c r="C21" s="1" t="s">
        <v>59</v>
      </c>
    </row>
    <row r="22" spans="2:13" x14ac:dyDescent="0.15">
      <c r="B22" s="4"/>
      <c r="C22" s="1" t="s">
        <v>61</v>
      </c>
    </row>
    <row r="23" spans="2:13" x14ac:dyDescent="0.15">
      <c r="B23" s="4" t="s">
        <v>11</v>
      </c>
      <c r="C23" s="1" t="s">
        <v>46</v>
      </c>
    </row>
    <row r="24" spans="2:13" x14ac:dyDescent="0.15">
      <c r="B24" s="4" t="s">
        <v>2</v>
      </c>
      <c r="C24" s="1" t="s">
        <v>47</v>
      </c>
    </row>
    <row r="25" spans="2:13" x14ac:dyDescent="0.15">
      <c r="B25" s="4"/>
      <c r="C25" s="1" t="s">
        <v>58</v>
      </c>
    </row>
    <row r="26" spans="2:13" s="11" customFormat="1" x14ac:dyDescent="0.15">
      <c r="B26" s="16" t="s">
        <v>8</v>
      </c>
      <c r="C26" s="1" t="s">
        <v>66</v>
      </c>
      <c r="L26" s="1"/>
    </row>
    <row r="27" spans="2:13" x14ac:dyDescent="0.15">
      <c r="C27" s="1" t="s">
        <v>67</v>
      </c>
    </row>
    <row r="29" spans="2:13" x14ac:dyDescent="0.15">
      <c r="M29" s="47"/>
    </row>
  </sheetData>
  <mergeCells count="8">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orientation="landscape" r:id="rId1"/>
  <headerFooter>
    <oddFooter>&amp;R4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0"/>
  <sheetViews>
    <sheetView view="pageBreakPreview" zoomScale="85" zoomScaleNormal="100" zoomScaleSheetLayoutView="85" workbookViewId="0">
      <selection activeCell="I11" sqref="I11"/>
    </sheetView>
  </sheetViews>
  <sheetFormatPr defaultRowHeight="14.25" x14ac:dyDescent="0.15"/>
  <cols>
    <col min="1" max="1" width="5.625" style="1" customWidth="1"/>
    <col min="2" max="2" width="7.75" style="1" customWidth="1"/>
    <col min="3" max="3" width="20.75" style="1" customWidth="1"/>
    <col min="4" max="12" width="11.25" style="1" customWidth="1"/>
    <col min="13" max="13" width="5.625" style="1" customWidth="1"/>
    <col min="14" max="16384" width="9" style="1"/>
  </cols>
  <sheetData>
    <row r="1" spans="2:12" ht="15.95" customHeight="1" x14ac:dyDescent="0.15">
      <c r="B1" s="11" t="s">
        <v>38</v>
      </c>
      <c r="H1" s="2"/>
      <c r="I1" s="2"/>
      <c r="J1" s="2"/>
      <c r="K1" s="2"/>
    </row>
    <row r="2" spans="2:12" ht="15.95" customHeight="1" x14ac:dyDescent="0.15">
      <c r="B2" s="11" t="s">
        <v>41</v>
      </c>
      <c r="I2" s="2"/>
      <c r="J2" s="2"/>
      <c r="K2" s="2"/>
    </row>
    <row r="3" spans="2:12" ht="23.25" customHeight="1" thickBot="1" x14ac:dyDescent="0.2">
      <c r="K3" s="2"/>
      <c r="L3" s="2" t="s">
        <v>35</v>
      </c>
    </row>
    <row r="4" spans="2:12" s="3" customFormat="1" ht="35.1" customHeight="1" x14ac:dyDescent="0.15">
      <c r="B4" s="135"/>
      <c r="C4" s="136"/>
      <c r="D4" s="6" t="s">
        <v>14</v>
      </c>
      <c r="E4" s="6" t="s">
        <v>15</v>
      </c>
      <c r="F4" s="6" t="s">
        <v>16</v>
      </c>
      <c r="G4" s="6" t="s">
        <v>17</v>
      </c>
      <c r="H4" s="8" t="s">
        <v>18</v>
      </c>
      <c r="I4" s="6" t="s">
        <v>19</v>
      </c>
      <c r="J4" s="6" t="s">
        <v>20</v>
      </c>
      <c r="K4" s="7" t="s">
        <v>21</v>
      </c>
      <c r="L4" s="25" t="s">
        <v>55</v>
      </c>
    </row>
    <row r="5" spans="2:12" s="33" customFormat="1" ht="23.1" customHeight="1" x14ac:dyDescent="0.15">
      <c r="B5" s="137" t="s">
        <v>48</v>
      </c>
      <c r="C5" s="138"/>
      <c r="D5" s="48">
        <f>SUM(D7,D9,D11)</f>
        <v>8.6656147445039995</v>
      </c>
      <c r="E5" s="48">
        <f t="shared" ref="E5:L5" si="0">SUM(E7,E9,E11)</f>
        <v>9.5122610088759991</v>
      </c>
      <c r="F5" s="48">
        <f t="shared" si="0"/>
        <v>18.328600951614</v>
      </c>
      <c r="G5" s="48">
        <f t="shared" si="0"/>
        <v>22.914378768259997</v>
      </c>
      <c r="H5" s="49">
        <f t="shared" si="0"/>
        <v>40.200372194726</v>
      </c>
      <c r="I5" s="48">
        <f t="shared" si="0"/>
        <v>11.114981483261001</v>
      </c>
      <c r="J5" s="48">
        <f t="shared" si="0"/>
        <v>4.3155536733259998</v>
      </c>
      <c r="K5" s="73" t="s">
        <v>56</v>
      </c>
      <c r="L5" s="76">
        <f t="shared" si="0"/>
        <v>115.05176282456699</v>
      </c>
    </row>
    <row r="6" spans="2:12" s="3" customFormat="1" ht="23.1" customHeight="1" x14ac:dyDescent="0.15">
      <c r="B6" s="139"/>
      <c r="C6" s="140"/>
      <c r="D6" s="51">
        <f t="shared" ref="D6:L6" si="1">SUM(D8,D10,D12)</f>
        <v>2112</v>
      </c>
      <c r="E6" s="51">
        <f t="shared" si="1"/>
        <v>2173</v>
      </c>
      <c r="F6" s="51">
        <f t="shared" si="1"/>
        <v>3986</v>
      </c>
      <c r="G6" s="51">
        <f t="shared" si="1"/>
        <v>6085</v>
      </c>
      <c r="H6" s="52">
        <f t="shared" si="1"/>
        <v>10807</v>
      </c>
      <c r="I6" s="51">
        <f t="shared" si="1"/>
        <v>2362</v>
      </c>
      <c r="J6" s="51">
        <f t="shared" si="1"/>
        <v>1007</v>
      </c>
      <c r="K6" s="92" t="s">
        <v>56</v>
      </c>
      <c r="L6" s="77">
        <f t="shared" si="1"/>
        <v>28532</v>
      </c>
    </row>
    <row r="7" spans="2:12" s="33" customFormat="1" ht="23.1" customHeight="1" x14ac:dyDescent="0.15">
      <c r="B7" s="40"/>
      <c r="C7" s="141" t="s">
        <v>12</v>
      </c>
      <c r="D7" s="48">
        <v>7.3832821677969998</v>
      </c>
      <c r="E7" s="48">
        <v>8.5303118011739993</v>
      </c>
      <c r="F7" s="48">
        <v>15.220964754628</v>
      </c>
      <c r="G7" s="48">
        <v>18.702236324320999</v>
      </c>
      <c r="H7" s="49">
        <v>31.858253979273002</v>
      </c>
      <c r="I7" s="48">
        <v>9.7431523241760001</v>
      </c>
      <c r="J7" s="48">
        <v>4.0128068074609997</v>
      </c>
      <c r="K7" s="73" t="s">
        <v>56</v>
      </c>
      <c r="L7" s="76">
        <f>SUM(D7:K7)</f>
        <v>95.451008158829993</v>
      </c>
    </row>
    <row r="8" spans="2:12" s="3" customFormat="1" ht="23.1" customHeight="1" x14ac:dyDescent="0.15">
      <c r="B8" s="5"/>
      <c r="C8" s="142"/>
      <c r="D8" s="51">
        <v>1493</v>
      </c>
      <c r="E8" s="51">
        <v>1641</v>
      </c>
      <c r="F8" s="51">
        <v>2988</v>
      </c>
      <c r="G8" s="51">
        <v>4647</v>
      </c>
      <c r="H8" s="52">
        <v>8194</v>
      </c>
      <c r="I8" s="51">
        <v>2122</v>
      </c>
      <c r="J8" s="51">
        <v>981</v>
      </c>
      <c r="K8" s="92" t="s">
        <v>56</v>
      </c>
      <c r="L8" s="77">
        <f t="shared" ref="L8:L14" si="2">SUM(D8:K8)</f>
        <v>22066</v>
      </c>
    </row>
    <row r="9" spans="2:12" s="29" customFormat="1" ht="23.1" customHeight="1" x14ac:dyDescent="0.15">
      <c r="B9" s="42"/>
      <c r="C9" s="141" t="s">
        <v>0</v>
      </c>
      <c r="D9" s="54">
        <v>0.51393114871900003</v>
      </c>
      <c r="E9" s="54">
        <v>0.49883241759000002</v>
      </c>
      <c r="F9" s="54">
        <v>0.95196593605199997</v>
      </c>
      <c r="G9" s="54">
        <v>1.0831922622200001</v>
      </c>
      <c r="H9" s="55">
        <v>2.3719152441740001</v>
      </c>
      <c r="I9" s="54">
        <v>0.33367055145199997</v>
      </c>
      <c r="J9" s="54">
        <v>1.0499999999999999E-3</v>
      </c>
      <c r="K9" s="73" t="s">
        <v>56</v>
      </c>
      <c r="L9" s="78">
        <f t="shared" si="2"/>
        <v>5.754557560207</v>
      </c>
    </row>
    <row r="10" spans="2:12" s="3" customFormat="1" ht="23.1" customHeight="1" x14ac:dyDescent="0.15">
      <c r="B10" s="5"/>
      <c r="C10" s="142"/>
      <c r="D10" s="51">
        <v>471</v>
      </c>
      <c r="E10" s="51">
        <v>395</v>
      </c>
      <c r="F10" s="51">
        <v>627</v>
      </c>
      <c r="G10" s="51">
        <v>871</v>
      </c>
      <c r="H10" s="52">
        <v>1553</v>
      </c>
      <c r="I10" s="51">
        <v>132</v>
      </c>
      <c r="J10" s="51">
        <v>1</v>
      </c>
      <c r="K10" s="92" t="s">
        <v>56</v>
      </c>
      <c r="L10" s="77">
        <f t="shared" si="2"/>
        <v>4050</v>
      </c>
    </row>
    <row r="11" spans="2:12" s="33" customFormat="1" ht="23.1" customHeight="1" x14ac:dyDescent="0.15">
      <c r="B11" s="40"/>
      <c r="C11" s="143" t="s">
        <v>31</v>
      </c>
      <c r="D11" s="48">
        <v>0.76840142798800004</v>
      </c>
      <c r="E11" s="48">
        <v>0.48311679011199998</v>
      </c>
      <c r="F11" s="48">
        <v>2.1556702609339999</v>
      </c>
      <c r="G11" s="48">
        <v>3.128950181719</v>
      </c>
      <c r="H11" s="49">
        <v>5.9702029712789999</v>
      </c>
      <c r="I11" s="48">
        <v>1.0381586076330001</v>
      </c>
      <c r="J11" s="48">
        <v>0.301696865865</v>
      </c>
      <c r="K11" s="73" t="s">
        <v>56</v>
      </c>
      <c r="L11" s="76">
        <f t="shared" si="2"/>
        <v>13.846197105530003</v>
      </c>
    </row>
    <row r="12" spans="2:12" s="3" customFormat="1" ht="23.1" customHeight="1" x14ac:dyDescent="0.15">
      <c r="B12" s="5"/>
      <c r="C12" s="144"/>
      <c r="D12" s="51">
        <v>148</v>
      </c>
      <c r="E12" s="51">
        <v>137</v>
      </c>
      <c r="F12" s="51">
        <v>371</v>
      </c>
      <c r="G12" s="51">
        <v>567</v>
      </c>
      <c r="H12" s="52">
        <v>1060</v>
      </c>
      <c r="I12" s="51">
        <v>108</v>
      </c>
      <c r="J12" s="51">
        <v>25</v>
      </c>
      <c r="K12" s="92" t="s">
        <v>56</v>
      </c>
      <c r="L12" s="77">
        <f t="shared" si="2"/>
        <v>2416</v>
      </c>
    </row>
    <row r="13" spans="2:12" s="33" customFormat="1" ht="23.1" customHeight="1" x14ac:dyDescent="0.15">
      <c r="B13" s="145" t="s">
        <v>13</v>
      </c>
      <c r="C13" s="146"/>
      <c r="D13" s="48">
        <v>2.8624884976709999</v>
      </c>
      <c r="E13" s="48">
        <v>2.0413568665269999</v>
      </c>
      <c r="F13" s="48">
        <v>5.0093956644570001</v>
      </c>
      <c r="G13" s="48">
        <v>6.4411248332369997</v>
      </c>
      <c r="H13" s="49">
        <v>11.788239883394001</v>
      </c>
      <c r="I13" s="48">
        <v>6.0850114784429996</v>
      </c>
      <c r="J13" s="48">
        <v>2.8350634027749999</v>
      </c>
      <c r="K13" s="50">
        <v>3.1E-2</v>
      </c>
      <c r="L13" s="76">
        <f t="shared" si="2"/>
        <v>37.093680626503996</v>
      </c>
    </row>
    <row r="14" spans="2:12" s="3" customFormat="1" ht="23.1" customHeight="1" x14ac:dyDescent="0.15">
      <c r="B14" s="147"/>
      <c r="C14" s="148"/>
      <c r="D14" s="51">
        <v>387</v>
      </c>
      <c r="E14" s="51">
        <v>340</v>
      </c>
      <c r="F14" s="51">
        <v>618</v>
      </c>
      <c r="G14" s="51">
        <v>1103</v>
      </c>
      <c r="H14" s="52">
        <v>2824</v>
      </c>
      <c r="I14" s="51">
        <v>2201</v>
      </c>
      <c r="J14" s="51">
        <v>1241</v>
      </c>
      <c r="K14" s="53">
        <v>10</v>
      </c>
      <c r="L14" s="77">
        <f t="shared" si="2"/>
        <v>8724</v>
      </c>
    </row>
    <row r="15" spans="2:12" s="33" customFormat="1" ht="23.1" customHeight="1" x14ac:dyDescent="0.15">
      <c r="B15" s="131" t="s">
        <v>1</v>
      </c>
      <c r="C15" s="132"/>
      <c r="D15" s="72" t="s">
        <v>56</v>
      </c>
      <c r="E15" s="72" t="s">
        <v>56</v>
      </c>
      <c r="F15" s="72" t="s">
        <v>56</v>
      </c>
      <c r="G15" s="72" t="s">
        <v>56</v>
      </c>
      <c r="H15" s="79" t="s">
        <v>56</v>
      </c>
      <c r="I15" s="72" t="s">
        <v>56</v>
      </c>
      <c r="J15" s="72" t="s">
        <v>56</v>
      </c>
      <c r="K15" s="73" t="s">
        <v>56</v>
      </c>
      <c r="L15" s="89" t="s">
        <v>56</v>
      </c>
    </row>
    <row r="16" spans="2:12" s="3" customFormat="1" ht="23.1" customHeight="1" thickBot="1" x14ac:dyDescent="0.2">
      <c r="B16" s="133"/>
      <c r="C16" s="134"/>
      <c r="D16" s="75" t="s">
        <v>56</v>
      </c>
      <c r="E16" s="75" t="s">
        <v>56</v>
      </c>
      <c r="F16" s="75" t="s">
        <v>56</v>
      </c>
      <c r="G16" s="75" t="s">
        <v>56</v>
      </c>
      <c r="H16" s="80" t="s">
        <v>56</v>
      </c>
      <c r="I16" s="75" t="s">
        <v>56</v>
      </c>
      <c r="J16" s="75" t="s">
        <v>56</v>
      </c>
      <c r="K16" s="71" t="s">
        <v>56</v>
      </c>
      <c r="L16" s="91" t="s">
        <v>56</v>
      </c>
    </row>
    <row r="17" spans="2:13" s="33" customFormat="1" ht="23.1" customHeight="1" thickTop="1" x14ac:dyDescent="0.15">
      <c r="B17" s="105" t="s">
        <v>36</v>
      </c>
      <c r="C17" s="106"/>
      <c r="D17" s="82">
        <f>SUM(D5,D13,D15)</f>
        <v>11.528103242175</v>
      </c>
      <c r="E17" s="82">
        <f t="shared" ref="E17:L17" si="3">SUM(E5,E13,E15)</f>
        <v>11.553617875402999</v>
      </c>
      <c r="F17" s="82">
        <f t="shared" si="3"/>
        <v>23.337996616070999</v>
      </c>
      <c r="G17" s="82">
        <f t="shared" si="3"/>
        <v>29.355503601496999</v>
      </c>
      <c r="H17" s="82">
        <f t="shared" si="3"/>
        <v>51.988612078119999</v>
      </c>
      <c r="I17" s="82">
        <f t="shared" si="3"/>
        <v>17.199992961704002</v>
      </c>
      <c r="J17" s="82">
        <f t="shared" si="3"/>
        <v>7.1506170761009997</v>
      </c>
      <c r="K17" s="82">
        <f t="shared" si="3"/>
        <v>3.1E-2</v>
      </c>
      <c r="L17" s="84">
        <f t="shared" si="3"/>
        <v>152.145443451071</v>
      </c>
    </row>
    <row r="18" spans="2:13" s="3" customFormat="1" ht="23.1" customHeight="1" thickBot="1" x14ac:dyDescent="0.2">
      <c r="B18" s="107"/>
      <c r="C18" s="108"/>
      <c r="D18" s="85">
        <f t="shared" ref="D18:L18" si="4">SUM(D6,D14,D16)</f>
        <v>2499</v>
      </c>
      <c r="E18" s="85">
        <f t="shared" si="4"/>
        <v>2513</v>
      </c>
      <c r="F18" s="85">
        <f t="shared" si="4"/>
        <v>4604</v>
      </c>
      <c r="G18" s="85">
        <f t="shared" si="4"/>
        <v>7188</v>
      </c>
      <c r="H18" s="85">
        <f t="shared" si="4"/>
        <v>13631</v>
      </c>
      <c r="I18" s="85">
        <f t="shared" si="4"/>
        <v>4563</v>
      </c>
      <c r="J18" s="85">
        <f t="shared" si="4"/>
        <v>2248</v>
      </c>
      <c r="K18" s="86">
        <f t="shared" si="4"/>
        <v>10</v>
      </c>
      <c r="L18" s="87">
        <f t="shared" si="4"/>
        <v>37256</v>
      </c>
    </row>
    <row r="20" spans="2:13" x14ac:dyDescent="0.15">
      <c r="B20" s="4" t="s">
        <v>10</v>
      </c>
      <c r="C20" s="1" t="s">
        <v>72</v>
      </c>
    </row>
    <row r="21" spans="2:13" x14ac:dyDescent="0.15">
      <c r="B21" s="4"/>
      <c r="C21" s="1" t="s">
        <v>59</v>
      </c>
    </row>
    <row r="22" spans="2:13" x14ac:dyDescent="0.15">
      <c r="B22" s="4"/>
      <c r="C22" s="1" t="s">
        <v>60</v>
      </c>
    </row>
    <row r="23" spans="2:13" x14ac:dyDescent="0.15">
      <c r="B23" s="4" t="s">
        <v>11</v>
      </c>
      <c r="C23" s="1" t="s">
        <v>46</v>
      </c>
    </row>
    <row r="24" spans="2:13" x14ac:dyDescent="0.15">
      <c r="B24" s="4" t="s">
        <v>2</v>
      </c>
      <c r="C24" s="1" t="s">
        <v>47</v>
      </c>
    </row>
    <row r="25" spans="2:13" x14ac:dyDescent="0.15">
      <c r="B25" s="4"/>
      <c r="C25" s="1" t="s">
        <v>58</v>
      </c>
    </row>
    <row r="26" spans="2:13" s="11" customFormat="1" x14ac:dyDescent="0.15">
      <c r="B26" s="16" t="s">
        <v>8</v>
      </c>
      <c r="C26" s="1" t="s">
        <v>66</v>
      </c>
      <c r="L26" s="1"/>
      <c r="M26" s="1"/>
    </row>
    <row r="27" spans="2:13" x14ac:dyDescent="0.15">
      <c r="B27" s="4"/>
      <c r="C27" s="1" t="s">
        <v>67</v>
      </c>
    </row>
    <row r="29" spans="2:13" x14ac:dyDescent="0.15">
      <c r="M29" s="4"/>
    </row>
    <row r="30" spans="2:13" x14ac:dyDescent="0.15">
      <c r="M30" s="11"/>
    </row>
  </sheetData>
  <mergeCells count="8">
    <mergeCell ref="B17:C18"/>
    <mergeCell ref="B15:C16"/>
    <mergeCell ref="B4:C4"/>
    <mergeCell ref="B5:C6"/>
    <mergeCell ref="C7:C8"/>
    <mergeCell ref="C9:C10"/>
    <mergeCell ref="C11:C12"/>
    <mergeCell ref="B13:C14"/>
  </mergeCells>
  <phoneticPr fontId="1"/>
  <pageMargins left="0.39370078740157483" right="0.39370078740157483" top="0.39370078740157483" bottom="0.39370078740157483" header="0.31496062992125984" footer="0.31496062992125984"/>
  <pageSetup paperSize="9" orientation="landscape" r:id="rId1"/>
  <headerFooter>
    <oddFooter>&amp;R5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2"/>
  <sheetViews>
    <sheetView view="pageBreakPreview" zoomScale="85" zoomScaleNormal="100" zoomScaleSheetLayoutView="85" workbookViewId="0">
      <selection activeCell="F13" sqref="F13"/>
    </sheetView>
  </sheetViews>
  <sheetFormatPr defaultRowHeight="14.25" x14ac:dyDescent="0.15"/>
  <cols>
    <col min="1" max="1" width="5.625" style="1" customWidth="1"/>
    <col min="2" max="2" width="7.75" style="1" customWidth="1"/>
    <col min="3" max="3" width="20.75" style="1" customWidth="1"/>
    <col min="4" max="10" width="14.375" style="1" customWidth="1"/>
    <col min="11" max="11" width="5.625" style="1" customWidth="1"/>
    <col min="12" max="12" width="12.625" style="1" customWidth="1"/>
    <col min="13" max="13" width="5.625" style="1" customWidth="1"/>
    <col min="14" max="16384" width="9" style="1"/>
  </cols>
  <sheetData>
    <row r="1" spans="2:12" ht="15.95" customHeight="1" x14ac:dyDescent="0.15">
      <c r="B1" s="11" t="s">
        <v>38</v>
      </c>
      <c r="H1" s="2"/>
      <c r="I1" s="2"/>
      <c r="L1" s="2"/>
    </row>
    <row r="2" spans="2:12" ht="15.95" customHeight="1" x14ac:dyDescent="0.15">
      <c r="B2" s="11" t="s">
        <v>42</v>
      </c>
      <c r="I2" s="2"/>
      <c r="L2" s="2"/>
    </row>
    <row r="3" spans="2:12" ht="23.25" customHeight="1" thickBot="1" x14ac:dyDescent="0.2">
      <c r="I3" s="2"/>
      <c r="J3" s="2" t="s">
        <v>35</v>
      </c>
    </row>
    <row r="4" spans="2:12" s="3" customFormat="1" ht="34.5" customHeight="1" x14ac:dyDescent="0.15">
      <c r="B4" s="135"/>
      <c r="C4" s="136"/>
      <c r="D4" s="6" t="s">
        <v>22</v>
      </c>
      <c r="E4" s="6" t="s">
        <v>23</v>
      </c>
      <c r="F4" s="6" t="s">
        <v>25</v>
      </c>
      <c r="G4" s="6" t="s">
        <v>24</v>
      </c>
      <c r="H4" s="8" t="s">
        <v>26</v>
      </c>
      <c r="I4" s="7" t="s">
        <v>27</v>
      </c>
      <c r="J4" s="25" t="s">
        <v>55</v>
      </c>
    </row>
    <row r="5" spans="2:12" s="33" customFormat="1" ht="23.1" customHeight="1" x14ac:dyDescent="0.15">
      <c r="B5" s="137" t="s">
        <v>48</v>
      </c>
      <c r="C5" s="138"/>
      <c r="D5" s="57">
        <f>SUM(D7,D9,D11)</f>
        <v>981.74441732638002</v>
      </c>
      <c r="E5" s="57">
        <f t="shared" ref="E5:J5" si="0">SUM(E7,E9,E11)</f>
        <v>77.217664096020997</v>
      </c>
      <c r="F5" s="57">
        <f t="shared" si="0"/>
        <v>1.3654376939999999</v>
      </c>
      <c r="G5" s="48">
        <f t="shared" si="0"/>
        <v>3.0408000000000002E-3</v>
      </c>
      <c r="H5" s="58">
        <f t="shared" si="0"/>
        <v>36.798939118732001</v>
      </c>
      <c r="I5" s="59">
        <f t="shared" si="0"/>
        <v>32.267178504378002</v>
      </c>
      <c r="J5" s="76">
        <f t="shared" si="0"/>
        <v>1129.3966775395111</v>
      </c>
    </row>
    <row r="6" spans="2:12" s="3" customFormat="1" ht="23.1" customHeight="1" x14ac:dyDescent="0.15">
      <c r="B6" s="139"/>
      <c r="C6" s="140"/>
      <c r="D6" s="60">
        <f t="shared" ref="D6:J6" si="1">SUM(D8,D10,D12)</f>
        <v>213891</v>
      </c>
      <c r="E6" s="60">
        <f t="shared" si="1"/>
        <v>8870</v>
      </c>
      <c r="F6" s="60">
        <f t="shared" si="1"/>
        <v>79</v>
      </c>
      <c r="G6" s="51">
        <f t="shared" si="1"/>
        <v>2</v>
      </c>
      <c r="H6" s="62">
        <f t="shared" si="1"/>
        <v>8748</v>
      </c>
      <c r="I6" s="63">
        <f t="shared" si="1"/>
        <v>14546</v>
      </c>
      <c r="J6" s="77">
        <f t="shared" si="1"/>
        <v>246136</v>
      </c>
    </row>
    <row r="7" spans="2:12" s="33" customFormat="1" ht="23.1" customHeight="1" x14ac:dyDescent="0.15">
      <c r="B7" s="40"/>
      <c r="C7" s="141" t="s">
        <v>12</v>
      </c>
      <c r="D7" s="57">
        <v>949.01146102632401</v>
      </c>
      <c r="E7" s="57">
        <v>76.101501615654001</v>
      </c>
      <c r="F7" s="57">
        <v>1.175437694</v>
      </c>
      <c r="G7" s="72" t="s">
        <v>56</v>
      </c>
      <c r="H7" s="58">
        <v>36.329718300944002</v>
      </c>
      <c r="I7" s="59">
        <v>25.254694721010001</v>
      </c>
      <c r="J7" s="76">
        <f>SUM(D7:I7)</f>
        <v>1087.872813357932</v>
      </c>
    </row>
    <row r="8" spans="2:12" s="3" customFormat="1" ht="23.1" customHeight="1" x14ac:dyDescent="0.15">
      <c r="B8" s="5"/>
      <c r="C8" s="142"/>
      <c r="D8" s="60">
        <v>185253</v>
      </c>
      <c r="E8" s="60">
        <v>8380</v>
      </c>
      <c r="F8" s="60">
        <v>61</v>
      </c>
      <c r="G8" s="61" t="s">
        <v>56</v>
      </c>
      <c r="H8" s="62">
        <v>8009</v>
      </c>
      <c r="I8" s="63">
        <v>10888</v>
      </c>
      <c r="J8" s="77">
        <f t="shared" ref="J8:J16" si="2">SUM(D8:I8)</f>
        <v>212591</v>
      </c>
    </row>
    <row r="9" spans="2:12" s="29" customFormat="1" ht="23.1" customHeight="1" x14ac:dyDescent="0.15">
      <c r="B9" s="42"/>
      <c r="C9" s="141" t="s">
        <v>0</v>
      </c>
      <c r="D9" s="64">
        <v>16.289442207233002</v>
      </c>
      <c r="E9" s="64">
        <v>0.91058594305200002</v>
      </c>
      <c r="F9" s="64">
        <v>0.19</v>
      </c>
      <c r="G9" s="67" t="s">
        <v>56</v>
      </c>
      <c r="H9" s="65">
        <v>0.281309514328</v>
      </c>
      <c r="I9" s="66">
        <v>2.462399698294</v>
      </c>
      <c r="J9" s="78">
        <f t="shared" si="2"/>
        <v>20.133737362907002</v>
      </c>
    </row>
    <row r="10" spans="2:12" s="3" customFormat="1" ht="23.1" customHeight="1" x14ac:dyDescent="0.15">
      <c r="B10" s="5"/>
      <c r="C10" s="142"/>
      <c r="D10" s="60">
        <v>23955</v>
      </c>
      <c r="E10" s="60">
        <v>440</v>
      </c>
      <c r="F10" s="60">
        <v>18</v>
      </c>
      <c r="G10" s="61" t="s">
        <v>56</v>
      </c>
      <c r="H10" s="62">
        <v>600</v>
      </c>
      <c r="I10" s="63">
        <v>2704</v>
      </c>
      <c r="J10" s="77">
        <f t="shared" si="2"/>
        <v>27717</v>
      </c>
    </row>
    <row r="11" spans="2:12" s="33" customFormat="1" ht="23.1" customHeight="1" x14ac:dyDescent="0.15">
      <c r="B11" s="40"/>
      <c r="C11" s="143" t="s">
        <v>31</v>
      </c>
      <c r="D11" s="57">
        <v>16.443514092823001</v>
      </c>
      <c r="E11" s="57">
        <v>0.205576537315</v>
      </c>
      <c r="F11" s="67" t="s">
        <v>56</v>
      </c>
      <c r="G11" s="67">
        <v>3.0408000000000002E-3</v>
      </c>
      <c r="H11" s="58">
        <v>0.18791130346000001</v>
      </c>
      <c r="I11" s="59">
        <v>4.5500840850739994</v>
      </c>
      <c r="J11" s="76">
        <f t="shared" si="2"/>
        <v>21.390126818672002</v>
      </c>
    </row>
    <row r="12" spans="2:12" s="3" customFormat="1" ht="23.1" customHeight="1" x14ac:dyDescent="0.15">
      <c r="B12" s="5"/>
      <c r="C12" s="144"/>
      <c r="D12" s="60">
        <v>4683</v>
      </c>
      <c r="E12" s="60">
        <v>50</v>
      </c>
      <c r="F12" s="61" t="s">
        <v>56</v>
      </c>
      <c r="G12" s="61">
        <v>2</v>
      </c>
      <c r="H12" s="62">
        <v>139</v>
      </c>
      <c r="I12" s="63">
        <v>954</v>
      </c>
      <c r="J12" s="77">
        <f t="shared" si="2"/>
        <v>5828</v>
      </c>
    </row>
    <row r="13" spans="2:12" s="33" customFormat="1" ht="23.1" customHeight="1" x14ac:dyDescent="0.15">
      <c r="B13" s="145" t="s">
        <v>13</v>
      </c>
      <c r="C13" s="146"/>
      <c r="D13" s="57">
        <v>369.16949978487702</v>
      </c>
      <c r="E13" s="57">
        <v>42.454065379429998</v>
      </c>
      <c r="F13" s="57">
        <v>4.5877187770000001</v>
      </c>
      <c r="G13" s="67" t="s">
        <v>56</v>
      </c>
      <c r="H13" s="58">
        <v>95.539541965143002</v>
      </c>
      <c r="I13" s="59">
        <v>11.088246574682</v>
      </c>
      <c r="J13" s="76">
        <f t="shared" si="2"/>
        <v>522.83907248113201</v>
      </c>
    </row>
    <row r="14" spans="2:12" s="3" customFormat="1" ht="23.1" customHeight="1" x14ac:dyDescent="0.15">
      <c r="B14" s="147"/>
      <c r="C14" s="148"/>
      <c r="D14" s="60">
        <v>62774</v>
      </c>
      <c r="E14" s="60">
        <v>7394</v>
      </c>
      <c r="F14" s="60">
        <v>281</v>
      </c>
      <c r="G14" s="61" t="s">
        <v>56</v>
      </c>
      <c r="H14" s="62">
        <v>10983</v>
      </c>
      <c r="I14" s="63">
        <v>4705</v>
      </c>
      <c r="J14" s="77">
        <f t="shared" si="2"/>
        <v>86137</v>
      </c>
    </row>
    <row r="15" spans="2:12" s="33" customFormat="1" ht="23.1" customHeight="1" x14ac:dyDescent="0.15">
      <c r="B15" s="131" t="s">
        <v>1</v>
      </c>
      <c r="C15" s="132"/>
      <c r="D15" s="57">
        <v>1454.520994513668</v>
      </c>
      <c r="E15" s="57">
        <v>187.46549999999999</v>
      </c>
      <c r="F15" s="72" t="s">
        <v>56</v>
      </c>
      <c r="G15" s="72" t="s">
        <v>56</v>
      </c>
      <c r="H15" s="72" t="s">
        <v>56</v>
      </c>
      <c r="I15" s="73" t="s">
        <v>56</v>
      </c>
      <c r="J15" s="76">
        <f t="shared" si="2"/>
        <v>1641.986494513668</v>
      </c>
    </row>
    <row r="16" spans="2:12" s="3" customFormat="1" ht="23.1" customHeight="1" thickBot="1" x14ac:dyDescent="0.2">
      <c r="B16" s="133"/>
      <c r="C16" s="134"/>
      <c r="D16" s="74">
        <v>144493</v>
      </c>
      <c r="E16" s="74">
        <v>11208</v>
      </c>
      <c r="F16" s="75" t="s">
        <v>56</v>
      </c>
      <c r="G16" s="75" t="s">
        <v>56</v>
      </c>
      <c r="H16" s="75" t="s">
        <v>56</v>
      </c>
      <c r="I16" s="71" t="s">
        <v>56</v>
      </c>
      <c r="J16" s="81">
        <f t="shared" si="2"/>
        <v>155701</v>
      </c>
    </row>
    <row r="17" spans="2:11" s="33" customFormat="1" ht="23.1" customHeight="1" thickTop="1" x14ac:dyDescent="0.15">
      <c r="B17" s="105" t="s">
        <v>36</v>
      </c>
      <c r="C17" s="106"/>
      <c r="D17" s="82">
        <f>SUM(D5,D13,D15)</f>
        <v>2805.434911624925</v>
      </c>
      <c r="E17" s="82">
        <f t="shared" ref="E17:J17" si="3">SUM(E5,E13,E15)</f>
        <v>307.13722947545102</v>
      </c>
      <c r="F17" s="82">
        <f t="shared" si="3"/>
        <v>5.9531564709999998</v>
      </c>
      <c r="G17" s="48">
        <f t="shared" si="3"/>
        <v>3.0408000000000002E-3</v>
      </c>
      <c r="H17" s="82">
        <f t="shared" si="3"/>
        <v>132.338481083875</v>
      </c>
      <c r="I17" s="82">
        <f t="shared" si="3"/>
        <v>43.355425079059998</v>
      </c>
      <c r="J17" s="84">
        <f t="shared" si="3"/>
        <v>3294.2222445343114</v>
      </c>
    </row>
    <row r="18" spans="2:11" s="3" customFormat="1" ht="23.1" customHeight="1" thickBot="1" x14ac:dyDescent="0.2">
      <c r="B18" s="107"/>
      <c r="C18" s="108"/>
      <c r="D18" s="85">
        <f t="shared" ref="D18:J18" si="4">SUM(D6,D14,D16)</f>
        <v>421158</v>
      </c>
      <c r="E18" s="85">
        <f t="shared" si="4"/>
        <v>27472</v>
      </c>
      <c r="F18" s="85">
        <f t="shared" si="4"/>
        <v>360</v>
      </c>
      <c r="G18" s="104">
        <f t="shared" si="4"/>
        <v>2</v>
      </c>
      <c r="H18" s="85">
        <f t="shared" si="4"/>
        <v>19731</v>
      </c>
      <c r="I18" s="93">
        <f t="shared" si="4"/>
        <v>19251</v>
      </c>
      <c r="J18" s="87">
        <f t="shared" si="4"/>
        <v>487974</v>
      </c>
    </row>
    <row r="20" spans="2:11" x14ac:dyDescent="0.15">
      <c r="B20" s="4" t="s">
        <v>10</v>
      </c>
      <c r="C20" s="1" t="s">
        <v>72</v>
      </c>
    </row>
    <row r="21" spans="2:11" x14ac:dyDescent="0.15">
      <c r="B21" s="4"/>
      <c r="C21" s="1" t="s">
        <v>59</v>
      </c>
    </row>
    <row r="22" spans="2:11" x14ac:dyDescent="0.15">
      <c r="B22" s="4"/>
      <c r="C22" s="1" t="s">
        <v>63</v>
      </c>
    </row>
    <row r="23" spans="2:11" x14ac:dyDescent="0.15">
      <c r="B23" s="4" t="s">
        <v>11</v>
      </c>
      <c r="C23" s="1" t="s">
        <v>46</v>
      </c>
    </row>
    <row r="24" spans="2:11" x14ac:dyDescent="0.15">
      <c r="B24" s="4" t="s">
        <v>2</v>
      </c>
      <c r="C24" s="1" t="s">
        <v>49</v>
      </c>
    </row>
    <row r="25" spans="2:11" x14ac:dyDescent="0.15">
      <c r="B25" s="4"/>
      <c r="C25" s="1" t="s">
        <v>54</v>
      </c>
    </row>
    <row r="26" spans="2:11" x14ac:dyDescent="0.15">
      <c r="B26" s="4"/>
      <c r="C26" s="1" t="s">
        <v>53</v>
      </c>
    </row>
    <row r="27" spans="2:11" x14ac:dyDescent="0.15">
      <c r="B27" s="4"/>
      <c r="C27" s="1" t="s">
        <v>52</v>
      </c>
    </row>
    <row r="28" spans="2:11" x14ac:dyDescent="0.15">
      <c r="B28" s="4" t="s">
        <v>8</v>
      </c>
      <c r="C28" s="1" t="s">
        <v>47</v>
      </c>
    </row>
    <row r="29" spans="2:11" x14ac:dyDescent="0.15">
      <c r="B29" s="4"/>
      <c r="C29" s="1" t="s">
        <v>58</v>
      </c>
    </row>
    <row r="30" spans="2:11" s="11" customFormat="1" x14ac:dyDescent="0.15">
      <c r="B30" s="16" t="s">
        <v>9</v>
      </c>
      <c r="C30" s="1" t="s">
        <v>66</v>
      </c>
      <c r="J30" s="1"/>
    </row>
    <row r="31" spans="2:11" x14ac:dyDescent="0.15">
      <c r="C31" s="1" t="s">
        <v>67</v>
      </c>
    </row>
    <row r="32" spans="2:11" x14ac:dyDescent="0.15">
      <c r="K32" s="4"/>
    </row>
  </sheetData>
  <mergeCells count="8">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scale="99" orientation="landscape" r:id="rId1"/>
  <headerFooter>
    <oddFooter>&amp;R6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1"/>
  <sheetViews>
    <sheetView view="pageBreakPreview" zoomScale="85" zoomScaleNormal="100" zoomScaleSheetLayoutView="85" workbookViewId="0"/>
  </sheetViews>
  <sheetFormatPr defaultRowHeight="14.25" x14ac:dyDescent="0.15"/>
  <cols>
    <col min="1" max="1" width="5.625" style="1" customWidth="1"/>
    <col min="2" max="2" width="7.75" style="1" customWidth="1"/>
    <col min="3" max="3" width="20.75" style="1" customWidth="1"/>
    <col min="4" max="7" width="24.625" style="1" customWidth="1"/>
    <col min="8" max="8" width="5" style="1" customWidth="1"/>
    <col min="9" max="9" width="5.625" style="1" customWidth="1"/>
    <col min="10" max="10" width="16.625" style="1" customWidth="1"/>
    <col min="11" max="11" width="5.625" style="1" customWidth="1"/>
    <col min="12" max="12" width="12.625" style="1" customWidth="1"/>
    <col min="13" max="13" width="5.625" style="1" customWidth="1"/>
    <col min="14" max="16384" width="9" style="1"/>
  </cols>
  <sheetData>
    <row r="1" spans="2:12" ht="15.95" customHeight="1" x14ac:dyDescent="0.15">
      <c r="B1" s="11" t="s">
        <v>38</v>
      </c>
      <c r="I1" s="2"/>
      <c r="J1" s="2"/>
      <c r="K1" s="2"/>
      <c r="L1" s="2"/>
    </row>
    <row r="2" spans="2:12" ht="15.95" customHeight="1" x14ac:dyDescent="0.15">
      <c r="B2" s="11" t="s">
        <v>44</v>
      </c>
      <c r="J2" s="2"/>
      <c r="K2" s="2"/>
      <c r="L2" s="2"/>
    </row>
    <row r="3" spans="2:12" ht="20.100000000000001" customHeight="1" thickBot="1" x14ac:dyDescent="0.2">
      <c r="F3" s="2"/>
      <c r="G3" s="2" t="s">
        <v>35</v>
      </c>
    </row>
    <row r="4" spans="2:12" s="3" customFormat="1" ht="35.1" customHeight="1" x14ac:dyDescent="0.15">
      <c r="B4" s="135"/>
      <c r="C4" s="136"/>
      <c r="D4" s="6" t="s">
        <v>30</v>
      </c>
      <c r="E4" s="6" t="s">
        <v>28</v>
      </c>
      <c r="F4" s="7" t="s">
        <v>29</v>
      </c>
      <c r="G4" s="25" t="s">
        <v>55</v>
      </c>
    </row>
    <row r="5" spans="2:12" s="33" customFormat="1" ht="23.1" customHeight="1" x14ac:dyDescent="0.15">
      <c r="B5" s="137" t="s">
        <v>48</v>
      </c>
      <c r="C5" s="138"/>
      <c r="D5" s="48">
        <f>SUM(D7,D9,D11)</f>
        <v>17.298938195552001</v>
      </c>
      <c r="E5" s="48">
        <f t="shared" ref="E5:G5" si="0">SUM(E7,E9,E11)</f>
        <v>27.280979905929001</v>
      </c>
      <c r="F5" s="50">
        <f t="shared" si="0"/>
        <v>70.471844723086008</v>
      </c>
      <c r="G5" s="76">
        <f t="shared" si="0"/>
        <v>115.05176282456699</v>
      </c>
    </row>
    <row r="6" spans="2:12" s="3" customFormat="1" ht="23.1" customHeight="1" x14ac:dyDescent="0.15">
      <c r="B6" s="139"/>
      <c r="C6" s="140"/>
      <c r="D6" s="51">
        <f t="shared" ref="D6:G6" si="1">SUM(D8,D10,D12)</f>
        <v>6659</v>
      </c>
      <c r="E6" s="51">
        <f t="shared" si="1"/>
        <v>12156</v>
      </c>
      <c r="F6" s="53">
        <f t="shared" si="1"/>
        <v>9717</v>
      </c>
      <c r="G6" s="77">
        <f t="shared" si="1"/>
        <v>28532</v>
      </c>
    </row>
    <row r="7" spans="2:12" s="33" customFormat="1" ht="23.1" customHeight="1" x14ac:dyDescent="0.15">
      <c r="B7" s="40"/>
      <c r="C7" s="141" t="s">
        <v>12</v>
      </c>
      <c r="D7" s="48">
        <v>15.192664123553</v>
      </c>
      <c r="E7" s="48">
        <v>15.606327072231</v>
      </c>
      <c r="F7" s="50">
        <v>64.652016963045995</v>
      </c>
      <c r="G7" s="76">
        <f>SUM(D7:F7)</f>
        <v>95.451008158829993</v>
      </c>
    </row>
    <row r="8" spans="2:12" s="3" customFormat="1" ht="23.1" customHeight="1" x14ac:dyDescent="0.15">
      <c r="B8" s="5"/>
      <c r="C8" s="142"/>
      <c r="D8" s="51">
        <v>6152</v>
      </c>
      <c r="E8" s="51">
        <v>7016</v>
      </c>
      <c r="F8" s="53">
        <v>8898</v>
      </c>
      <c r="G8" s="77">
        <f t="shared" ref="G8:G14" si="2">SUM(D8:F8)</f>
        <v>22066</v>
      </c>
    </row>
    <row r="9" spans="2:12" s="29" customFormat="1" ht="23.1" customHeight="1" x14ac:dyDescent="0.15">
      <c r="B9" s="42"/>
      <c r="C9" s="141" t="s">
        <v>0</v>
      </c>
      <c r="D9" s="54">
        <v>0.15561249202800001</v>
      </c>
      <c r="E9" s="54">
        <v>4.8923349464730004</v>
      </c>
      <c r="F9" s="56">
        <v>0.70661012170600002</v>
      </c>
      <c r="G9" s="78">
        <f t="shared" si="2"/>
        <v>5.7545575602070009</v>
      </c>
    </row>
    <row r="10" spans="2:12" s="3" customFormat="1" ht="23.1" customHeight="1" x14ac:dyDescent="0.15">
      <c r="B10" s="5"/>
      <c r="C10" s="142"/>
      <c r="D10" s="51">
        <v>113</v>
      </c>
      <c r="E10" s="51">
        <v>3667</v>
      </c>
      <c r="F10" s="53">
        <v>270</v>
      </c>
      <c r="G10" s="77">
        <f t="shared" si="2"/>
        <v>4050</v>
      </c>
    </row>
    <row r="11" spans="2:12" s="33" customFormat="1" ht="23.1" customHeight="1" x14ac:dyDescent="0.15">
      <c r="B11" s="40"/>
      <c r="C11" s="143" t="s">
        <v>31</v>
      </c>
      <c r="D11" s="48">
        <v>1.9506615799710001</v>
      </c>
      <c r="E11" s="48">
        <v>6.7823178872250001</v>
      </c>
      <c r="F11" s="50">
        <v>5.1132176383339996</v>
      </c>
      <c r="G11" s="76">
        <f t="shared" si="2"/>
        <v>13.846197105529999</v>
      </c>
    </row>
    <row r="12" spans="2:12" s="3" customFormat="1" ht="23.1" customHeight="1" x14ac:dyDescent="0.15">
      <c r="B12" s="5"/>
      <c r="C12" s="144"/>
      <c r="D12" s="51">
        <v>394</v>
      </c>
      <c r="E12" s="51">
        <v>1473</v>
      </c>
      <c r="F12" s="53">
        <v>549</v>
      </c>
      <c r="G12" s="77">
        <f t="shared" si="2"/>
        <v>2416</v>
      </c>
    </row>
    <row r="13" spans="2:12" s="33" customFormat="1" ht="23.1" customHeight="1" x14ac:dyDescent="0.15">
      <c r="B13" s="145" t="s">
        <v>13</v>
      </c>
      <c r="C13" s="146"/>
      <c r="D13" s="48">
        <v>2.909733029771</v>
      </c>
      <c r="E13" s="48">
        <v>5.2341984699789998</v>
      </c>
      <c r="F13" s="50">
        <v>28.949749126754</v>
      </c>
      <c r="G13" s="76">
        <f t="shared" si="2"/>
        <v>37.093680626503996</v>
      </c>
    </row>
    <row r="14" spans="2:12" s="3" customFormat="1" ht="23.1" customHeight="1" x14ac:dyDescent="0.15">
      <c r="B14" s="147"/>
      <c r="C14" s="148"/>
      <c r="D14" s="51">
        <v>715</v>
      </c>
      <c r="E14" s="51">
        <v>2667</v>
      </c>
      <c r="F14" s="53">
        <v>5342</v>
      </c>
      <c r="G14" s="77">
        <f t="shared" si="2"/>
        <v>8724</v>
      </c>
    </row>
    <row r="15" spans="2:12" s="33" customFormat="1" ht="23.1" customHeight="1" x14ac:dyDescent="0.15">
      <c r="B15" s="131" t="s">
        <v>1</v>
      </c>
      <c r="C15" s="132"/>
      <c r="D15" s="72" t="s">
        <v>56</v>
      </c>
      <c r="E15" s="72" t="s">
        <v>56</v>
      </c>
      <c r="F15" s="73" t="s">
        <v>56</v>
      </c>
      <c r="G15" s="89" t="s">
        <v>56</v>
      </c>
    </row>
    <row r="16" spans="2:12" s="3" customFormat="1" ht="23.1" customHeight="1" thickBot="1" x14ac:dyDescent="0.2">
      <c r="B16" s="133"/>
      <c r="C16" s="134"/>
      <c r="D16" s="75" t="s">
        <v>56</v>
      </c>
      <c r="E16" s="75" t="s">
        <v>56</v>
      </c>
      <c r="F16" s="71" t="s">
        <v>56</v>
      </c>
      <c r="G16" s="91" t="s">
        <v>56</v>
      </c>
    </row>
    <row r="17" spans="2:8" s="33" customFormat="1" ht="23.1" customHeight="1" thickTop="1" x14ac:dyDescent="0.15">
      <c r="B17" s="105" t="s">
        <v>36</v>
      </c>
      <c r="C17" s="106"/>
      <c r="D17" s="82">
        <f>SUM(D5,D13,D15)</f>
        <v>20.208671225323002</v>
      </c>
      <c r="E17" s="82">
        <f t="shared" ref="E17:G17" si="3">SUM(E5,E13,E15)</f>
        <v>32.515178375908</v>
      </c>
      <c r="F17" s="94">
        <f t="shared" si="3"/>
        <v>99.421593849840008</v>
      </c>
      <c r="G17" s="84">
        <f t="shared" si="3"/>
        <v>152.145443451071</v>
      </c>
    </row>
    <row r="18" spans="2:8" s="3" customFormat="1" ht="23.1" customHeight="1" thickBot="1" x14ac:dyDescent="0.2">
      <c r="B18" s="107"/>
      <c r="C18" s="108"/>
      <c r="D18" s="85">
        <f t="shared" ref="D18:G18" si="4">SUM(D6,D14,D16)</f>
        <v>7374</v>
      </c>
      <c r="E18" s="85">
        <f t="shared" si="4"/>
        <v>14823</v>
      </c>
      <c r="F18" s="95">
        <f t="shared" si="4"/>
        <v>15059</v>
      </c>
      <c r="G18" s="87">
        <f t="shared" si="4"/>
        <v>37256</v>
      </c>
    </row>
    <row r="20" spans="2:8" x14ac:dyDescent="0.15">
      <c r="B20" s="4" t="s">
        <v>10</v>
      </c>
      <c r="C20" s="1" t="s">
        <v>72</v>
      </c>
    </row>
    <row r="21" spans="2:8" x14ac:dyDescent="0.15">
      <c r="B21" s="4"/>
      <c r="C21" s="1" t="s">
        <v>59</v>
      </c>
    </row>
    <row r="22" spans="2:8" x14ac:dyDescent="0.15">
      <c r="B22" s="4"/>
      <c r="C22" s="1" t="s">
        <v>61</v>
      </c>
    </row>
    <row r="23" spans="2:8" x14ac:dyDescent="0.15">
      <c r="B23" s="4" t="s">
        <v>11</v>
      </c>
      <c r="C23" s="1" t="s">
        <v>46</v>
      </c>
    </row>
    <row r="24" spans="2:8" x14ac:dyDescent="0.15">
      <c r="B24" s="4" t="s">
        <v>2</v>
      </c>
      <c r="C24" s="1" t="s">
        <v>50</v>
      </c>
    </row>
    <row r="25" spans="2:8" x14ac:dyDescent="0.15">
      <c r="B25" s="4"/>
      <c r="C25" s="24" t="s">
        <v>51</v>
      </c>
    </row>
    <row r="26" spans="2:8" x14ac:dyDescent="0.15">
      <c r="B26" s="4" t="s">
        <v>8</v>
      </c>
      <c r="C26" s="1" t="s">
        <v>47</v>
      </c>
    </row>
    <row r="27" spans="2:8" x14ac:dyDescent="0.15">
      <c r="B27" s="4"/>
      <c r="C27" s="1" t="s">
        <v>58</v>
      </c>
    </row>
    <row r="28" spans="2:8" s="11" customFormat="1" x14ac:dyDescent="0.15">
      <c r="B28" s="16" t="s">
        <v>9</v>
      </c>
      <c r="C28" s="1" t="s">
        <v>66</v>
      </c>
      <c r="G28" s="1"/>
    </row>
    <row r="29" spans="2:8" x14ac:dyDescent="0.15">
      <c r="C29" s="1" t="s">
        <v>67</v>
      </c>
    </row>
    <row r="31" spans="2:8" x14ac:dyDescent="0.15">
      <c r="H31" s="4"/>
    </row>
  </sheetData>
  <mergeCells count="8">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orientation="landscape" r:id="rId1"/>
  <headerFooter>
    <oddFooter>&amp;R7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1"/>
  <sheetViews>
    <sheetView view="pageBreakPreview" zoomScale="85" zoomScaleNormal="100" zoomScaleSheetLayoutView="85" workbookViewId="0">
      <selection activeCell="D12" sqref="D12"/>
    </sheetView>
  </sheetViews>
  <sheetFormatPr defaultRowHeight="14.25" x14ac:dyDescent="0.15"/>
  <cols>
    <col min="1" max="1" width="5.625" style="1" customWidth="1"/>
    <col min="2" max="2" width="7.75" style="1" customWidth="1"/>
    <col min="3" max="3" width="20.75" style="1" customWidth="1"/>
    <col min="4" max="8" width="19.875" style="1" customWidth="1"/>
    <col min="9" max="9" width="5.625" style="1" customWidth="1"/>
    <col min="10" max="10" width="12.625" style="1" customWidth="1"/>
    <col min="11" max="11" width="5.625" style="1" customWidth="1"/>
    <col min="12" max="13" width="9" style="1"/>
    <col min="14" max="14" width="9" style="1" customWidth="1"/>
    <col min="15" max="16384" width="9" style="1"/>
  </cols>
  <sheetData>
    <row r="1" spans="2:12" ht="15.95" customHeight="1" x14ac:dyDescent="0.15">
      <c r="B1" s="11" t="s">
        <v>38</v>
      </c>
      <c r="I1" s="2"/>
      <c r="J1" s="2"/>
      <c r="K1" s="2"/>
      <c r="L1" s="2"/>
    </row>
    <row r="2" spans="2:12" ht="15.95" customHeight="1" x14ac:dyDescent="0.15">
      <c r="B2" s="11" t="s">
        <v>43</v>
      </c>
      <c r="J2" s="2"/>
      <c r="K2" s="2"/>
      <c r="L2" s="2"/>
    </row>
    <row r="3" spans="2:12" ht="23.25" customHeight="1" thickBot="1" x14ac:dyDescent="0.2">
      <c r="G3" s="2"/>
      <c r="H3" s="2" t="s">
        <v>35</v>
      </c>
    </row>
    <row r="4" spans="2:12" s="3" customFormat="1" ht="35.1" customHeight="1" x14ac:dyDescent="0.15">
      <c r="B4" s="135"/>
      <c r="C4" s="136"/>
      <c r="D4" s="6" t="s">
        <v>32</v>
      </c>
      <c r="E4" s="6" t="s">
        <v>33</v>
      </c>
      <c r="F4" s="6" t="s">
        <v>34</v>
      </c>
      <c r="G4" s="9" t="s">
        <v>27</v>
      </c>
      <c r="H4" s="25" t="s">
        <v>55</v>
      </c>
    </row>
    <row r="5" spans="2:12" s="33" customFormat="1" ht="23.1" customHeight="1" x14ac:dyDescent="0.15">
      <c r="B5" s="137" t="s">
        <v>48</v>
      </c>
      <c r="C5" s="138"/>
      <c r="D5" s="35">
        <f>SUM(D7,D9,D11)</f>
        <v>983.72917493961393</v>
      </c>
      <c r="E5" s="35">
        <f t="shared" ref="E5:H5" si="0">SUM(E7,E9,E11)</f>
        <v>143.13542282136399</v>
      </c>
      <c r="F5" s="35">
        <f t="shared" si="0"/>
        <v>33.760085615436999</v>
      </c>
      <c r="G5" s="36">
        <f t="shared" si="0"/>
        <v>31.590734387089999</v>
      </c>
      <c r="H5" s="37">
        <f t="shared" si="0"/>
        <v>1192.215417763505</v>
      </c>
    </row>
    <row r="6" spans="2:12" s="3" customFormat="1" ht="23.1" customHeight="1" x14ac:dyDescent="0.15">
      <c r="B6" s="139"/>
      <c r="C6" s="140"/>
      <c r="D6" s="17">
        <f t="shared" ref="D6:H6" si="1">SUM(D8,D10,D12)</f>
        <v>160023</v>
      </c>
      <c r="E6" s="17">
        <f t="shared" si="1"/>
        <v>68517</v>
      </c>
      <c r="F6" s="17">
        <f t="shared" si="1"/>
        <v>5317</v>
      </c>
      <c r="G6" s="18">
        <f t="shared" si="1"/>
        <v>12475</v>
      </c>
      <c r="H6" s="26">
        <f t="shared" si="1"/>
        <v>246332</v>
      </c>
    </row>
    <row r="7" spans="2:12" s="33" customFormat="1" ht="23.1" customHeight="1" x14ac:dyDescent="0.15">
      <c r="B7" s="40"/>
      <c r="C7" s="141" t="s">
        <v>12</v>
      </c>
      <c r="D7" s="48">
        <v>953.68600643596096</v>
      </c>
      <c r="E7" s="48">
        <v>137.39223065086</v>
      </c>
      <c r="F7" s="48">
        <v>33.57403590162</v>
      </c>
      <c r="G7" s="50">
        <v>30.897539010370998</v>
      </c>
      <c r="H7" s="37">
        <f>SUM(D7:G7)</f>
        <v>1155.5498119988119</v>
      </c>
    </row>
    <row r="8" spans="2:12" s="3" customFormat="1" ht="23.1" customHeight="1" x14ac:dyDescent="0.15">
      <c r="B8" s="5"/>
      <c r="C8" s="142"/>
      <c r="D8" s="51">
        <v>143409</v>
      </c>
      <c r="E8" s="51">
        <v>53405</v>
      </c>
      <c r="F8" s="51">
        <v>5183</v>
      </c>
      <c r="G8" s="53">
        <v>11467</v>
      </c>
      <c r="H8" s="26">
        <f t="shared" ref="H8:H16" si="2">SUM(D8:G8)</f>
        <v>213464</v>
      </c>
    </row>
    <row r="9" spans="2:12" s="29" customFormat="1" ht="23.1" customHeight="1" x14ac:dyDescent="0.15">
      <c r="B9" s="42"/>
      <c r="C9" s="141" t="s">
        <v>0</v>
      </c>
      <c r="D9" s="54">
        <v>13.811369505022</v>
      </c>
      <c r="E9" s="54">
        <v>5.2866119938639997</v>
      </c>
      <c r="F9" s="64">
        <v>5.7563272091999997E-2</v>
      </c>
      <c r="G9" s="56">
        <v>0.32657511410900003</v>
      </c>
      <c r="H9" s="43">
        <f>SUM(D9:G9)</f>
        <v>19.482119885087002</v>
      </c>
    </row>
    <row r="10" spans="2:12" s="3" customFormat="1" ht="23.1" customHeight="1" x14ac:dyDescent="0.15">
      <c r="B10" s="5"/>
      <c r="C10" s="142"/>
      <c r="D10" s="51">
        <v>12163</v>
      </c>
      <c r="E10" s="51">
        <v>14901</v>
      </c>
      <c r="F10" s="60">
        <v>60</v>
      </c>
      <c r="G10" s="53">
        <v>195</v>
      </c>
      <c r="H10" s="26">
        <f t="shared" si="2"/>
        <v>27319</v>
      </c>
    </row>
    <row r="11" spans="2:12" s="33" customFormat="1" ht="23.1" customHeight="1" x14ac:dyDescent="0.15">
      <c r="B11" s="40"/>
      <c r="C11" s="143" t="s">
        <v>31</v>
      </c>
      <c r="D11" s="48">
        <v>16.231798998631</v>
      </c>
      <c r="E11" s="48">
        <v>0.45658017664</v>
      </c>
      <c r="F11" s="48">
        <v>0.12848644172500001</v>
      </c>
      <c r="G11" s="50">
        <v>0.36662026261000003</v>
      </c>
      <c r="H11" s="37">
        <f t="shared" si="2"/>
        <v>17.183485879605996</v>
      </c>
    </row>
    <row r="12" spans="2:12" s="3" customFormat="1" ht="23.1" customHeight="1" x14ac:dyDescent="0.15">
      <c r="B12" s="5"/>
      <c r="C12" s="144"/>
      <c r="D12" s="51">
        <v>4451</v>
      </c>
      <c r="E12" s="51">
        <v>211</v>
      </c>
      <c r="F12" s="51">
        <v>74</v>
      </c>
      <c r="G12" s="53">
        <v>813</v>
      </c>
      <c r="H12" s="26">
        <f t="shared" si="2"/>
        <v>5549</v>
      </c>
    </row>
    <row r="13" spans="2:12" s="33" customFormat="1" ht="23.1" customHeight="1" x14ac:dyDescent="0.15">
      <c r="B13" s="145" t="s">
        <v>13</v>
      </c>
      <c r="C13" s="146"/>
      <c r="D13" s="48">
        <v>485.54775318889898</v>
      </c>
      <c r="E13" s="48">
        <v>38.233093215937998</v>
      </c>
      <c r="F13" s="48">
        <v>3.978609947841</v>
      </c>
      <c r="G13" s="50">
        <v>29.088918035280003</v>
      </c>
      <c r="H13" s="37">
        <f t="shared" si="2"/>
        <v>556.84837438795807</v>
      </c>
    </row>
    <row r="14" spans="2:12" s="3" customFormat="1" ht="23.1" customHeight="1" x14ac:dyDescent="0.15">
      <c r="B14" s="147"/>
      <c r="C14" s="148"/>
      <c r="D14" s="51">
        <v>76342</v>
      </c>
      <c r="E14" s="51">
        <v>6076</v>
      </c>
      <c r="F14" s="51">
        <v>788</v>
      </c>
      <c r="G14" s="53">
        <v>6676</v>
      </c>
      <c r="H14" s="26">
        <f t="shared" si="2"/>
        <v>89882</v>
      </c>
    </row>
    <row r="15" spans="2:12" s="33" customFormat="1" ht="23.1" customHeight="1" x14ac:dyDescent="0.15">
      <c r="B15" s="131" t="s">
        <v>1</v>
      </c>
      <c r="C15" s="132"/>
      <c r="D15" s="48">
        <v>1657.5694945136679</v>
      </c>
      <c r="E15" s="48">
        <v>171.88249999999999</v>
      </c>
      <c r="F15" s="72" t="s">
        <v>56</v>
      </c>
      <c r="G15" s="73" t="s">
        <v>56</v>
      </c>
      <c r="H15" s="37">
        <f t="shared" si="2"/>
        <v>1829.4519945136678</v>
      </c>
    </row>
    <row r="16" spans="2:12" s="3" customFormat="1" ht="23.1" customHeight="1" thickBot="1" x14ac:dyDescent="0.2">
      <c r="B16" s="133"/>
      <c r="C16" s="134"/>
      <c r="D16" s="68">
        <v>159822</v>
      </c>
      <c r="E16" s="68">
        <v>7087</v>
      </c>
      <c r="F16" s="75" t="s">
        <v>56</v>
      </c>
      <c r="G16" s="71" t="s">
        <v>56</v>
      </c>
      <c r="H16" s="27">
        <f t="shared" si="2"/>
        <v>166909</v>
      </c>
    </row>
    <row r="17" spans="2:10" s="33" customFormat="1" ht="23.1" customHeight="1" thickTop="1" x14ac:dyDescent="0.15">
      <c r="B17" s="105" t="s">
        <v>36</v>
      </c>
      <c r="C17" s="106"/>
      <c r="D17" s="30">
        <f>SUM(D5,D13,D15)</f>
        <v>3126.8464226421811</v>
      </c>
      <c r="E17" s="30">
        <f t="shared" ref="E17:H17" si="3">SUM(E5,E13,E15)</f>
        <v>353.25101603730195</v>
      </c>
      <c r="F17" s="30">
        <f t="shared" si="3"/>
        <v>37.738695563278</v>
      </c>
      <c r="G17" s="31">
        <f t="shared" si="3"/>
        <v>60.679652422369998</v>
      </c>
      <c r="H17" s="32">
        <f t="shared" si="3"/>
        <v>3578.5157866651307</v>
      </c>
      <c r="I17" s="34"/>
    </row>
    <row r="18" spans="2:10" s="3" customFormat="1" ht="23.1" customHeight="1" thickBot="1" x14ac:dyDescent="0.2">
      <c r="B18" s="107"/>
      <c r="C18" s="108"/>
      <c r="D18" s="19">
        <f t="shared" ref="D18:H18" si="4">SUM(D6,D14,D16)</f>
        <v>396187</v>
      </c>
      <c r="E18" s="19">
        <f t="shared" si="4"/>
        <v>81680</v>
      </c>
      <c r="F18" s="19">
        <f t="shared" si="4"/>
        <v>6105</v>
      </c>
      <c r="G18" s="23">
        <f t="shared" si="4"/>
        <v>19151</v>
      </c>
      <c r="H18" s="28">
        <f t="shared" si="4"/>
        <v>503123</v>
      </c>
      <c r="I18" s="20"/>
    </row>
    <row r="19" spans="2:10" x14ac:dyDescent="0.15">
      <c r="G19" s="22"/>
      <c r="I19" s="21"/>
    </row>
    <row r="20" spans="2:10" x14ac:dyDescent="0.15">
      <c r="B20" s="4" t="s">
        <v>10</v>
      </c>
      <c r="C20" s="1" t="s">
        <v>72</v>
      </c>
    </row>
    <row r="21" spans="2:10" x14ac:dyDescent="0.15">
      <c r="B21" s="4"/>
      <c r="C21" s="1" t="s">
        <v>59</v>
      </c>
    </row>
    <row r="22" spans="2:10" x14ac:dyDescent="0.15">
      <c r="B22" s="4"/>
      <c r="C22" s="1" t="s">
        <v>61</v>
      </c>
    </row>
    <row r="23" spans="2:10" x14ac:dyDescent="0.15">
      <c r="B23" s="4" t="s">
        <v>11</v>
      </c>
      <c r="C23" s="1" t="s">
        <v>46</v>
      </c>
    </row>
    <row r="24" spans="2:10" x14ac:dyDescent="0.15">
      <c r="B24" s="4" t="s">
        <v>2</v>
      </c>
      <c r="C24" s="1" t="s">
        <v>57</v>
      </c>
      <c r="J24" s="11"/>
    </row>
    <row r="25" spans="2:10" x14ac:dyDescent="0.15">
      <c r="B25" s="4"/>
      <c r="C25" s="1" t="s">
        <v>68</v>
      </c>
      <c r="J25" s="11"/>
    </row>
    <row r="26" spans="2:10" x14ac:dyDescent="0.15">
      <c r="B26" s="4" t="s">
        <v>8</v>
      </c>
      <c r="C26" s="1" t="s">
        <v>47</v>
      </c>
    </row>
    <row r="27" spans="2:10" x14ac:dyDescent="0.15">
      <c r="B27" s="4"/>
      <c r="C27" s="1" t="s">
        <v>58</v>
      </c>
    </row>
    <row r="28" spans="2:10" x14ac:dyDescent="0.15">
      <c r="B28" s="4" t="s">
        <v>9</v>
      </c>
      <c r="C28" s="1" t="s">
        <v>66</v>
      </c>
    </row>
    <row r="29" spans="2:10" ht="13.5" customHeight="1" x14ac:dyDescent="0.15">
      <c r="C29" s="1" t="s">
        <v>67</v>
      </c>
    </row>
    <row r="30" spans="2:10" x14ac:dyDescent="0.15">
      <c r="I30" s="4"/>
    </row>
    <row r="31" spans="2:10" x14ac:dyDescent="0.15">
      <c r="I31" s="4"/>
    </row>
  </sheetData>
  <mergeCells count="8">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orientation="landscape" r:id="rId1"/>
  <headerFooter>
    <oddFooter>&amp;R8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1"/>
  <sheetViews>
    <sheetView view="pageBreakPreview" zoomScale="85" zoomScaleNormal="100" zoomScaleSheetLayoutView="85" workbookViewId="0"/>
  </sheetViews>
  <sheetFormatPr defaultRowHeight="14.25" x14ac:dyDescent="0.15"/>
  <cols>
    <col min="1" max="1" width="5.625" style="1" customWidth="1"/>
    <col min="2" max="2" width="7.75" style="1" customWidth="1"/>
    <col min="3" max="3" width="20.75" style="1" customWidth="1"/>
    <col min="4" max="8" width="19.875" style="1" customWidth="1"/>
    <col min="9" max="9" width="5.625" style="1" customWidth="1"/>
    <col min="10" max="10" width="12.625" style="1" customWidth="1"/>
    <col min="11" max="11" width="5.625" style="1" customWidth="1"/>
    <col min="12" max="13" width="9" style="1"/>
    <col min="14" max="14" width="9" style="1" customWidth="1"/>
    <col min="15" max="16384" width="9" style="1"/>
  </cols>
  <sheetData>
    <row r="1" spans="2:12" ht="15.95" customHeight="1" x14ac:dyDescent="0.15">
      <c r="B1" s="11" t="s">
        <v>38</v>
      </c>
      <c r="I1" s="2"/>
      <c r="J1" s="2"/>
      <c r="K1" s="2"/>
      <c r="L1" s="2"/>
    </row>
    <row r="2" spans="2:12" ht="15.95" customHeight="1" x14ac:dyDescent="0.15">
      <c r="B2" s="11" t="s">
        <v>45</v>
      </c>
      <c r="J2" s="2"/>
      <c r="K2" s="2"/>
      <c r="L2" s="2"/>
    </row>
    <row r="3" spans="2:12" ht="23.25" customHeight="1" thickBot="1" x14ac:dyDescent="0.2">
      <c r="G3" s="2"/>
      <c r="H3" s="2" t="s">
        <v>35</v>
      </c>
    </row>
    <row r="4" spans="2:12" s="3" customFormat="1" ht="35.1" customHeight="1" x14ac:dyDescent="0.15">
      <c r="B4" s="135"/>
      <c r="C4" s="136"/>
      <c r="D4" s="6" t="s">
        <v>32</v>
      </c>
      <c r="E4" s="6" t="s">
        <v>33</v>
      </c>
      <c r="F4" s="6" t="s">
        <v>34</v>
      </c>
      <c r="G4" s="9" t="s">
        <v>27</v>
      </c>
      <c r="H4" s="25" t="s">
        <v>55</v>
      </c>
    </row>
    <row r="5" spans="2:12" s="33" customFormat="1" ht="23.1" customHeight="1" x14ac:dyDescent="0.15">
      <c r="B5" s="137" t="s">
        <v>48</v>
      </c>
      <c r="C5" s="138"/>
      <c r="D5" s="48">
        <f>SUM(D7,D9,D11)</f>
        <v>147.23494028696902</v>
      </c>
      <c r="E5" s="48">
        <f t="shared" ref="E5:H5" si="0">SUM(E7,E9,E11)</f>
        <v>9.3731406013999999E-2</v>
      </c>
      <c r="F5" s="48">
        <f t="shared" si="0"/>
        <v>4.8822700715800007</v>
      </c>
      <c r="G5" s="50">
        <f t="shared" si="0"/>
        <v>7.6135266850920003</v>
      </c>
      <c r="H5" s="76">
        <f t="shared" si="0"/>
        <v>159.824468449655</v>
      </c>
    </row>
    <row r="6" spans="2:12" s="3" customFormat="1" ht="23.1" customHeight="1" x14ac:dyDescent="0.15">
      <c r="B6" s="139"/>
      <c r="C6" s="140"/>
      <c r="D6" s="51">
        <f t="shared" ref="D6:H6" si="1">SUM(D8,D10,D12)</f>
        <v>22819</v>
      </c>
      <c r="E6" s="51">
        <f t="shared" si="1"/>
        <v>114</v>
      </c>
      <c r="F6" s="51">
        <f t="shared" si="1"/>
        <v>855</v>
      </c>
      <c r="G6" s="53">
        <f t="shared" si="1"/>
        <v>2436</v>
      </c>
      <c r="H6" s="77">
        <f t="shared" si="1"/>
        <v>26224</v>
      </c>
    </row>
    <row r="7" spans="2:12" s="33" customFormat="1" ht="23.1" customHeight="1" x14ac:dyDescent="0.15">
      <c r="B7" s="40"/>
      <c r="C7" s="141" t="s">
        <v>12</v>
      </c>
      <c r="D7" s="48">
        <v>134.78827621404801</v>
      </c>
      <c r="E7" s="48">
        <v>5.8656322013999999E-2</v>
      </c>
      <c r="F7" s="48">
        <v>4.5574399957020004</v>
      </c>
      <c r="G7" s="50">
        <v>7.2805649321959995</v>
      </c>
      <c r="H7" s="76">
        <f>D7+E7+F7+G7</f>
        <v>146.68493746396001</v>
      </c>
    </row>
    <row r="8" spans="2:12" s="3" customFormat="1" ht="23.1" customHeight="1" x14ac:dyDescent="0.15">
      <c r="B8" s="5"/>
      <c r="C8" s="142"/>
      <c r="D8" s="51">
        <v>21076</v>
      </c>
      <c r="E8" s="51">
        <v>80</v>
      </c>
      <c r="F8" s="51">
        <v>787</v>
      </c>
      <c r="G8" s="53">
        <v>2208</v>
      </c>
      <c r="H8" s="77">
        <f t="shared" ref="H8:H14" si="2">D8+E8+F8+G8</f>
        <v>24151</v>
      </c>
    </row>
    <row r="9" spans="2:12" s="29" customFormat="1" ht="23.1" customHeight="1" x14ac:dyDescent="0.15">
      <c r="B9" s="42"/>
      <c r="C9" s="141" t="s">
        <v>0</v>
      </c>
      <c r="D9" s="54">
        <v>1.5182938796600001</v>
      </c>
      <c r="E9" s="64">
        <v>3.5075083999999999E-2</v>
      </c>
      <c r="F9" s="54">
        <v>5.3387660000000003E-2</v>
      </c>
      <c r="G9" s="56">
        <v>1.7855E-3</v>
      </c>
      <c r="H9" s="78">
        <f t="shared" si="2"/>
        <v>1.6085421236600002</v>
      </c>
    </row>
    <row r="10" spans="2:12" s="3" customFormat="1" ht="23.1" customHeight="1" x14ac:dyDescent="0.15">
      <c r="B10" s="5"/>
      <c r="C10" s="142"/>
      <c r="D10" s="51">
        <v>602</v>
      </c>
      <c r="E10" s="60">
        <v>34</v>
      </c>
      <c r="F10" s="51">
        <v>22</v>
      </c>
      <c r="G10" s="53">
        <v>4</v>
      </c>
      <c r="H10" s="77">
        <f t="shared" si="2"/>
        <v>662</v>
      </c>
    </row>
    <row r="11" spans="2:12" s="33" customFormat="1" ht="23.1" customHeight="1" x14ac:dyDescent="0.15">
      <c r="B11" s="40"/>
      <c r="C11" s="143" t="s">
        <v>31</v>
      </c>
      <c r="D11" s="48">
        <v>10.928370193260999</v>
      </c>
      <c r="E11" s="57">
        <v>0</v>
      </c>
      <c r="F11" s="48">
        <v>0.271442415878</v>
      </c>
      <c r="G11" s="50">
        <v>0.331176252896</v>
      </c>
      <c r="H11" s="76">
        <f t="shared" si="2"/>
        <v>11.530988862034999</v>
      </c>
    </row>
    <row r="12" spans="2:12" s="3" customFormat="1" ht="23.1" customHeight="1" x14ac:dyDescent="0.15">
      <c r="B12" s="5"/>
      <c r="C12" s="144"/>
      <c r="D12" s="51">
        <v>1141</v>
      </c>
      <c r="E12" s="60">
        <v>0</v>
      </c>
      <c r="F12" s="51">
        <v>46</v>
      </c>
      <c r="G12" s="53">
        <v>224</v>
      </c>
      <c r="H12" s="77">
        <f t="shared" si="2"/>
        <v>1411</v>
      </c>
    </row>
    <row r="13" spans="2:12" s="33" customFormat="1" ht="23.1" customHeight="1" x14ac:dyDescent="0.15">
      <c r="B13" s="145" t="s">
        <v>13</v>
      </c>
      <c r="C13" s="146"/>
      <c r="D13" s="48">
        <v>54.69848717576</v>
      </c>
      <c r="E13" s="48">
        <v>2.9279250000000001E-3</v>
      </c>
      <c r="F13" s="48">
        <v>1.1282733839270001</v>
      </c>
      <c r="G13" s="50">
        <v>4.2811326364479996</v>
      </c>
      <c r="H13" s="76">
        <f t="shared" si="2"/>
        <v>60.110821121135004</v>
      </c>
    </row>
    <row r="14" spans="2:12" s="3" customFormat="1" ht="23.1" customHeight="1" x14ac:dyDescent="0.15">
      <c r="B14" s="147"/>
      <c r="C14" s="148"/>
      <c r="D14" s="51">
        <v>9940</v>
      </c>
      <c r="E14" s="51">
        <v>1</v>
      </c>
      <c r="F14" s="51">
        <v>294</v>
      </c>
      <c r="G14" s="53">
        <v>1140</v>
      </c>
      <c r="H14" s="77">
        <f t="shared" si="2"/>
        <v>11375</v>
      </c>
    </row>
    <row r="15" spans="2:12" s="33" customFormat="1" ht="23.1" customHeight="1" x14ac:dyDescent="0.15">
      <c r="B15" s="131" t="s">
        <v>1</v>
      </c>
      <c r="C15" s="132"/>
      <c r="D15" s="72" t="s">
        <v>56</v>
      </c>
      <c r="E15" s="72" t="s">
        <v>56</v>
      </c>
      <c r="F15" s="72" t="s">
        <v>56</v>
      </c>
      <c r="G15" s="73" t="s">
        <v>56</v>
      </c>
      <c r="H15" s="89" t="s">
        <v>56</v>
      </c>
    </row>
    <row r="16" spans="2:12" s="3" customFormat="1" ht="23.1" customHeight="1" thickBot="1" x14ac:dyDescent="0.2">
      <c r="B16" s="133"/>
      <c r="C16" s="134"/>
      <c r="D16" s="75" t="s">
        <v>56</v>
      </c>
      <c r="E16" s="75" t="s">
        <v>56</v>
      </c>
      <c r="F16" s="75" t="s">
        <v>56</v>
      </c>
      <c r="G16" s="71" t="s">
        <v>56</v>
      </c>
      <c r="H16" s="91" t="s">
        <v>56</v>
      </c>
    </row>
    <row r="17" spans="2:10" s="33" customFormat="1" ht="23.1" customHeight="1" thickTop="1" x14ac:dyDescent="0.15">
      <c r="B17" s="105" t="s">
        <v>36</v>
      </c>
      <c r="C17" s="106"/>
      <c r="D17" s="82">
        <f>SUM(D5,D13,D15)</f>
        <v>201.93342746272901</v>
      </c>
      <c r="E17" s="82">
        <f t="shared" ref="E17:H17" si="3">SUM(E5,E13,E15)</f>
        <v>9.6659331013999997E-2</v>
      </c>
      <c r="F17" s="82">
        <f t="shared" si="3"/>
        <v>6.0105434555070012</v>
      </c>
      <c r="G17" s="94">
        <f t="shared" si="3"/>
        <v>11.894659321540001</v>
      </c>
      <c r="H17" s="84">
        <f t="shared" si="3"/>
        <v>219.93528957079002</v>
      </c>
      <c r="I17" s="34"/>
    </row>
    <row r="18" spans="2:10" s="3" customFormat="1" ht="23.1" customHeight="1" thickBot="1" x14ac:dyDescent="0.2">
      <c r="B18" s="107"/>
      <c r="C18" s="108"/>
      <c r="D18" s="85">
        <f t="shared" ref="D18:H18" si="4">SUM(D6,D14,D16)</f>
        <v>32759</v>
      </c>
      <c r="E18" s="85">
        <f t="shared" si="4"/>
        <v>115</v>
      </c>
      <c r="F18" s="85">
        <f t="shared" si="4"/>
        <v>1149</v>
      </c>
      <c r="G18" s="95">
        <f t="shared" si="4"/>
        <v>3576</v>
      </c>
      <c r="H18" s="87">
        <f t="shared" si="4"/>
        <v>37599</v>
      </c>
      <c r="I18" s="20"/>
    </row>
    <row r="19" spans="2:10" x14ac:dyDescent="0.15">
      <c r="G19" s="22"/>
      <c r="I19" s="21"/>
    </row>
    <row r="20" spans="2:10" x14ac:dyDescent="0.15">
      <c r="B20" s="4" t="s">
        <v>10</v>
      </c>
      <c r="C20" s="1" t="s">
        <v>72</v>
      </c>
    </row>
    <row r="21" spans="2:10" x14ac:dyDescent="0.15">
      <c r="B21" s="4"/>
      <c r="C21" s="1" t="s">
        <v>59</v>
      </c>
    </row>
    <row r="22" spans="2:10" x14ac:dyDescent="0.15">
      <c r="B22" s="4"/>
      <c r="C22" s="1" t="s">
        <v>62</v>
      </c>
    </row>
    <row r="23" spans="2:10" x14ac:dyDescent="0.15">
      <c r="B23" s="4" t="s">
        <v>11</v>
      </c>
      <c r="C23" s="1" t="s">
        <v>46</v>
      </c>
    </row>
    <row r="24" spans="2:10" x14ac:dyDescent="0.15">
      <c r="B24" s="4" t="s">
        <v>2</v>
      </c>
      <c r="C24" s="1" t="s">
        <v>57</v>
      </c>
      <c r="J24" s="11"/>
    </row>
    <row r="25" spans="2:10" x14ac:dyDescent="0.15">
      <c r="C25" s="1" t="s">
        <v>68</v>
      </c>
      <c r="J25" s="11"/>
    </row>
    <row r="26" spans="2:10" x14ac:dyDescent="0.15">
      <c r="B26" s="4" t="s">
        <v>8</v>
      </c>
      <c r="C26" s="1" t="s">
        <v>47</v>
      </c>
    </row>
    <row r="27" spans="2:10" x14ac:dyDescent="0.15">
      <c r="B27" s="4"/>
      <c r="C27" s="1" t="s">
        <v>58</v>
      </c>
    </row>
    <row r="28" spans="2:10" x14ac:dyDescent="0.15">
      <c r="B28" s="4" t="s">
        <v>9</v>
      </c>
      <c r="C28" s="1" t="s">
        <v>66</v>
      </c>
    </row>
    <row r="29" spans="2:10" ht="13.5" customHeight="1" x14ac:dyDescent="0.15">
      <c r="C29" s="1" t="s">
        <v>67</v>
      </c>
    </row>
    <row r="31" spans="2:10" x14ac:dyDescent="0.15">
      <c r="I31" s="4"/>
    </row>
  </sheetData>
  <mergeCells count="8">
    <mergeCell ref="B15:C16"/>
    <mergeCell ref="B17:C18"/>
    <mergeCell ref="B4:C4"/>
    <mergeCell ref="B5:C6"/>
    <mergeCell ref="C7:C8"/>
    <mergeCell ref="C9:C10"/>
    <mergeCell ref="C11:C12"/>
    <mergeCell ref="B13:C14"/>
  </mergeCells>
  <phoneticPr fontId="1"/>
  <pageMargins left="0.39370078740157483" right="0.39370078740157483" top="0.39370078740157483" bottom="0.39370078740157483" header="0.31496062992125984" footer="0.31496062992125984"/>
  <pageSetup paperSize="9" orientation="landscape" r:id="rId1"/>
  <headerFooter>
    <oddFooter>&amp;R9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金利①</vt:lpstr>
      <vt:lpstr>金利②</vt:lpstr>
      <vt:lpstr>金利③</vt:lpstr>
      <vt:lpstr>金利④</vt:lpstr>
      <vt:lpstr>金利⑤</vt:lpstr>
      <vt:lpstr>金利⑥</vt:lpstr>
      <vt:lpstr>金利⑦</vt:lpstr>
      <vt:lpstr>金利⑧</vt:lpstr>
      <vt:lpstr>金利①!Print_Area</vt:lpstr>
      <vt:lpstr>金利②!Print_Area</vt:lpstr>
      <vt:lpstr>金利③!Print_Area</vt:lpstr>
      <vt:lpstr>金利④!Print_Area</vt:lpstr>
      <vt:lpstr>金利⑤!Print_Area</vt:lpstr>
      <vt:lpstr>金利⑥!Print_Area</vt:lpstr>
      <vt:lpstr>金利⑦!Print_Area</vt:lpstr>
      <vt:lpstr>金利⑧!Print_Area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2018-07-02T07:00:39Z</dcterms:modified>
</cp:coreProperties>
</file>