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3975" windowWidth="20520" windowHeight="4020" tabRatio="666"/>
  </bookViews>
  <sheets>
    <sheet name="金利①" sheetId="7" r:id="rId1"/>
    <sheet name="金利②" sheetId="9" r:id="rId2"/>
    <sheet name="金利③" sheetId="2" r:id="rId3"/>
    <sheet name="金利④" sheetId="10" r:id="rId4"/>
    <sheet name="金利⑤" sheetId="3" r:id="rId5"/>
    <sheet name="金利⑥" sheetId="8" r:id="rId6"/>
    <sheet name="金利⑦" sheetId="4" r:id="rId7"/>
    <sheet name="金利⑧" sheetId="11" r:id="rId8"/>
  </sheets>
  <definedNames>
    <definedName name="_xlnm.Print_Area" localSheetId="0">金利①!$A$1:$J$27</definedName>
    <definedName name="_xlnm.Print_Area" localSheetId="1">金利②!$A$1:$J$27</definedName>
    <definedName name="_xlnm.Print_Area" localSheetId="2">金利③!$A$1:$M$26</definedName>
    <definedName name="_xlnm.Print_Area" localSheetId="3">金利④!$A$1:$M$27</definedName>
    <definedName name="_xlnm.Print_Area" localSheetId="4">金利⑤!$A$1:$J$29</definedName>
    <definedName name="_xlnm.Print_Area" localSheetId="5">金利⑥!$A$1:$H$28</definedName>
    <definedName name="_xlnm.Print_Area" localSheetId="6">金利⑦!$A$1:$I$28</definedName>
    <definedName name="_xlnm.Print_Area" localSheetId="7">金利⑧!$A$1:$I$28</definedName>
  </definedNames>
  <calcPr calcId="152511"/>
</workbook>
</file>

<file path=xl/calcChain.xml><?xml version="1.0" encoding="utf-8"?>
<calcChain xmlns="http://schemas.openxmlformats.org/spreadsheetml/2006/main">
  <c r="G7" i="8" l="1"/>
  <c r="G5" i="11"/>
  <c r="G6" i="11"/>
  <c r="L7" i="2" l="1"/>
  <c r="L8" i="2"/>
  <c r="L9" i="2"/>
  <c r="L10" i="2"/>
  <c r="L11" i="2"/>
  <c r="L12" i="2"/>
  <c r="L13" i="2"/>
  <c r="L14" i="2"/>
  <c r="L15" i="2"/>
  <c r="L16" i="2"/>
  <c r="I7" i="7"/>
  <c r="I8" i="7"/>
  <c r="I9" i="7"/>
  <c r="I10" i="7"/>
  <c r="I11" i="7"/>
  <c r="I12" i="7"/>
  <c r="I13" i="7"/>
  <c r="I14" i="7"/>
  <c r="I15" i="7"/>
  <c r="I16" i="7"/>
  <c r="H7" i="11" l="1"/>
  <c r="H8" i="11"/>
  <c r="H9" i="11"/>
  <c r="H10" i="11"/>
  <c r="H11" i="11"/>
  <c r="H12" i="11"/>
  <c r="H13" i="11"/>
  <c r="H14" i="11"/>
  <c r="G8" i="8"/>
  <c r="G9" i="8"/>
  <c r="G10" i="8"/>
  <c r="G11" i="8"/>
  <c r="G12" i="8"/>
  <c r="G13" i="8"/>
  <c r="G14" i="8"/>
  <c r="I15" i="3"/>
  <c r="I16" i="3"/>
  <c r="I7" i="3"/>
  <c r="I8" i="3"/>
  <c r="I9" i="3"/>
  <c r="I10" i="3"/>
  <c r="I11" i="3"/>
  <c r="I12" i="3"/>
  <c r="I13" i="3"/>
  <c r="I14" i="3"/>
  <c r="L7" i="10" l="1"/>
  <c r="L8" i="10"/>
  <c r="L9" i="10"/>
  <c r="L10" i="10"/>
  <c r="L11" i="10"/>
  <c r="L12" i="10"/>
  <c r="L13" i="10"/>
  <c r="L14" i="10"/>
  <c r="I7" i="9" l="1"/>
  <c r="I8" i="9"/>
  <c r="I9" i="9"/>
  <c r="I10" i="9"/>
  <c r="I11" i="9"/>
  <c r="I12" i="9"/>
  <c r="I13" i="9"/>
  <c r="I14" i="9"/>
  <c r="H7" i="4" l="1"/>
  <c r="H8" i="4"/>
  <c r="H9" i="4"/>
  <c r="H10" i="4"/>
  <c r="H11" i="4"/>
  <c r="H12" i="4"/>
  <c r="H13" i="4"/>
  <c r="H14" i="4"/>
  <c r="H15" i="4"/>
  <c r="H16" i="4"/>
  <c r="E6" i="9" l="1"/>
  <c r="E18" i="9" s="1"/>
  <c r="F6" i="9"/>
  <c r="F18" i="9" s="1"/>
  <c r="G6" i="9"/>
  <c r="G18" i="9" s="1"/>
  <c r="H6" i="9"/>
  <c r="H18" i="9" s="1"/>
  <c r="E5" i="9"/>
  <c r="E17" i="9" s="1"/>
  <c r="F5" i="9"/>
  <c r="F17" i="9" s="1"/>
  <c r="G5" i="9"/>
  <c r="G17" i="9" s="1"/>
  <c r="H5" i="9"/>
  <c r="H17" i="9" s="1"/>
  <c r="D6" i="9"/>
  <c r="D5" i="9"/>
  <c r="E6" i="7"/>
  <c r="E18" i="7" s="1"/>
  <c r="F6" i="7"/>
  <c r="F18" i="7" s="1"/>
  <c r="G6" i="7"/>
  <c r="G18" i="7" s="1"/>
  <c r="H6" i="7"/>
  <c r="H18" i="7" s="1"/>
  <c r="E5" i="7"/>
  <c r="E17" i="7" s="1"/>
  <c r="F5" i="7"/>
  <c r="F17" i="7" s="1"/>
  <c r="G5" i="7"/>
  <c r="G17" i="7" s="1"/>
  <c r="H5" i="7"/>
  <c r="H17" i="7" s="1"/>
  <c r="D6" i="7"/>
  <c r="D5" i="7"/>
  <c r="I6" i="9" l="1"/>
  <c r="D18" i="9"/>
  <c r="I18" i="9" s="1"/>
  <c r="I5" i="9"/>
  <c r="D17" i="9"/>
  <c r="I17" i="9" s="1"/>
  <c r="I5" i="7"/>
  <c r="D17" i="7"/>
  <c r="I17" i="7" s="1"/>
  <c r="I6" i="7"/>
  <c r="D18" i="7"/>
  <c r="I18" i="7" s="1"/>
  <c r="E6" i="11"/>
  <c r="E18" i="11" s="1"/>
  <c r="F6" i="11"/>
  <c r="F18" i="11" s="1"/>
  <c r="G18" i="11"/>
  <c r="E5" i="11"/>
  <c r="E17" i="11" s="1"/>
  <c r="F5" i="11"/>
  <c r="F17" i="11" s="1"/>
  <c r="G17" i="11"/>
  <c r="D6" i="11"/>
  <c r="D5" i="11"/>
  <c r="H5" i="11" l="1"/>
  <c r="H6" i="11"/>
  <c r="D17" i="11"/>
  <c r="H17" i="11" s="1"/>
  <c r="D18" i="11"/>
  <c r="H18" i="11" s="1"/>
  <c r="E6" i="4"/>
  <c r="E18" i="4" s="1"/>
  <c r="F6" i="4"/>
  <c r="F18" i="4" s="1"/>
  <c r="G6" i="4"/>
  <c r="G18" i="4" s="1"/>
  <c r="E5" i="4"/>
  <c r="E17" i="4" s="1"/>
  <c r="F5" i="4"/>
  <c r="F17" i="4" s="1"/>
  <c r="G5" i="4"/>
  <c r="G17" i="4" s="1"/>
  <c r="D6" i="4"/>
  <c r="D18" i="4" s="1"/>
  <c r="D5" i="4"/>
  <c r="E6" i="8"/>
  <c r="F6" i="8"/>
  <c r="E5" i="8"/>
  <c r="F5" i="8"/>
  <c r="D6" i="8"/>
  <c r="D5" i="8"/>
  <c r="G6" i="8" l="1"/>
  <c r="D17" i="4"/>
  <c r="H17" i="4" s="1"/>
  <c r="H5" i="4"/>
  <c r="H6" i="4"/>
  <c r="H18" i="4"/>
  <c r="G5" i="8"/>
  <c r="E6" i="3"/>
  <c r="E18" i="3" s="1"/>
  <c r="F6" i="3"/>
  <c r="F18" i="3" s="1"/>
  <c r="G6" i="3"/>
  <c r="G18" i="3" s="1"/>
  <c r="H6" i="3"/>
  <c r="H18" i="3" s="1"/>
  <c r="E5" i="3"/>
  <c r="E17" i="3" s="1"/>
  <c r="F5" i="3"/>
  <c r="F17" i="3" s="1"/>
  <c r="G5" i="3"/>
  <c r="G17" i="3" s="1"/>
  <c r="H5" i="3"/>
  <c r="H17" i="3" s="1"/>
  <c r="D6" i="3"/>
  <c r="D5" i="3"/>
  <c r="I5" i="3" l="1"/>
  <c r="D17" i="3"/>
  <c r="I17" i="3" s="1"/>
  <c r="I6" i="3"/>
  <c r="D18" i="3"/>
  <c r="I18" i="3" s="1"/>
  <c r="E6" i="10"/>
  <c r="E18" i="10" s="1"/>
  <c r="F6" i="10"/>
  <c r="F18" i="10" s="1"/>
  <c r="G6" i="10"/>
  <c r="G18" i="10" s="1"/>
  <c r="H6" i="10"/>
  <c r="H18" i="10" s="1"/>
  <c r="I6" i="10"/>
  <c r="I18" i="10" s="1"/>
  <c r="J6" i="10"/>
  <c r="J18" i="10" s="1"/>
  <c r="K18" i="10"/>
  <c r="E5" i="10"/>
  <c r="E17" i="10" s="1"/>
  <c r="F5" i="10"/>
  <c r="F17" i="10" s="1"/>
  <c r="G5" i="10"/>
  <c r="G17" i="10" s="1"/>
  <c r="H5" i="10"/>
  <c r="H17" i="10" s="1"/>
  <c r="I5" i="10"/>
  <c r="I17" i="10" s="1"/>
  <c r="J5" i="10"/>
  <c r="J17" i="10" s="1"/>
  <c r="K17" i="10"/>
  <c r="D6" i="10"/>
  <c r="D5" i="10"/>
  <c r="E6" i="2"/>
  <c r="E18" i="2" s="1"/>
  <c r="F6" i="2"/>
  <c r="F18" i="2" s="1"/>
  <c r="G6" i="2"/>
  <c r="G18" i="2" s="1"/>
  <c r="H6" i="2"/>
  <c r="H18" i="2" s="1"/>
  <c r="I6" i="2"/>
  <c r="I18" i="2" s="1"/>
  <c r="J6" i="2"/>
  <c r="J18" i="2" s="1"/>
  <c r="K6" i="2"/>
  <c r="K18" i="2" s="1"/>
  <c r="E5" i="2"/>
  <c r="E17" i="2" s="1"/>
  <c r="F5" i="2"/>
  <c r="F17" i="2" s="1"/>
  <c r="G5" i="2"/>
  <c r="G17" i="2" s="1"/>
  <c r="H5" i="2"/>
  <c r="H17" i="2" s="1"/>
  <c r="I5" i="2"/>
  <c r="I17" i="2" s="1"/>
  <c r="J5" i="2"/>
  <c r="J17" i="2" s="1"/>
  <c r="K5" i="2"/>
  <c r="K17" i="2" s="1"/>
  <c r="D6" i="2"/>
  <c r="D5" i="2"/>
  <c r="D17" i="10" l="1"/>
  <c r="L17" i="10" s="1"/>
  <c r="L5" i="10"/>
  <c r="D18" i="10"/>
  <c r="L18" i="10" s="1"/>
  <c r="L6" i="10"/>
  <c r="L5" i="2"/>
  <c r="D17" i="2"/>
  <c r="L17" i="2" s="1"/>
  <c r="L6" i="2"/>
  <c r="D18" i="2"/>
  <c r="L18" i="2" s="1"/>
  <c r="E18" i="8"/>
  <c r="E17" i="8"/>
  <c r="D17" i="8"/>
  <c r="F18" i="8"/>
  <c r="F17" i="8"/>
  <c r="D18" i="8"/>
  <c r="G17" i="8" l="1"/>
  <c r="G18" i="8"/>
</calcChain>
</file>

<file path=xl/sharedStrings.xml><?xml version="1.0" encoding="utf-8"?>
<sst xmlns="http://schemas.openxmlformats.org/spreadsheetml/2006/main" count="304" uniqueCount="64">
  <si>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</si>
  <si>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</si>
  <si>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</si>
  <si>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円建</t>
    <rPh sb="0" eb="2">
      <t>エンダテ</t>
    </rPh>
    <phoneticPr fontId="1"/>
  </si>
  <si>
    <t>ドル建</t>
    <rPh sb="2" eb="3">
      <t>ダ</t>
    </rPh>
    <phoneticPr fontId="1"/>
  </si>
  <si>
    <t>ユーロ建</t>
    <rPh sb="3" eb="4">
      <t>ダ</t>
    </rPh>
    <phoneticPr fontId="1"/>
  </si>
  <si>
    <t>ポンド建</t>
    <rPh sb="3" eb="4">
      <t>ダ</t>
    </rPh>
    <phoneticPr fontId="1"/>
  </si>
  <si>
    <t>その他通貨建</t>
    <rPh sb="2" eb="3">
      <t>タ</t>
    </rPh>
    <rPh sb="3" eb="5">
      <t>ツウカ</t>
    </rPh>
    <rPh sb="5" eb="6">
      <t>ダ</t>
    </rPh>
    <phoneticPr fontId="1"/>
  </si>
  <si>
    <t>（注４）</t>
    <rPh sb="1" eb="2">
      <t>チュウ</t>
    </rPh>
    <phoneticPr fontId="1"/>
  </si>
  <si>
    <t>（注５）</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</si>
  <si>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</si>
  <si>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</si>
  <si>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</si>
  <si>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</si>
  <si>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</si>
  <si>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</si>
  <si>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</si>
  <si>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</si>
  <si>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</si>
  <si>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</si>
  <si>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</si>
  <si>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</si>
  <si>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固定－変動</t>
    <rPh sb="0" eb="2">
      <t>コテイ</t>
    </rPh>
    <rPh sb="3" eb="5">
      <t>ヘンドウ</t>
    </rPh>
    <phoneticPr fontId="1"/>
  </si>
  <si>
    <t>変動－変動</t>
    <rPh sb="0" eb="2">
      <t>ヘンドウ</t>
    </rPh>
    <rPh sb="3" eb="5">
      <t>ヘンドウ</t>
    </rPh>
    <phoneticPr fontId="1"/>
  </si>
  <si>
    <t>OIS</t>
    <phoneticPr fontId="1"/>
  </si>
  <si>
    <t>スワップション</t>
    <phoneticPr fontId="1"/>
  </si>
  <si>
    <t>その他</t>
    <rPh sb="2" eb="3">
      <t>タ</t>
    </rPh>
    <phoneticPr fontId="1"/>
  </si>
  <si>
    <t>固定-固定</t>
    <rPh sb="0" eb="2">
      <t>コテイ</t>
    </rPh>
    <rPh sb="3" eb="5">
      <t>コテイ</t>
    </rPh>
    <phoneticPr fontId="1"/>
  </si>
  <si>
    <t>変動-変動</t>
    <rPh sb="0" eb="2">
      <t>ヘンドウ</t>
    </rPh>
    <rPh sb="3" eb="5">
      <t>ヘンドウ</t>
    </rPh>
    <phoneticPr fontId="1"/>
  </si>
  <si>
    <t>固定-変動</t>
    <rPh sb="0" eb="2">
      <t>コテイ</t>
    </rPh>
    <rPh sb="3" eb="5">
      <t>ヘンドウ</t>
    </rPh>
    <phoneticPr fontId="1"/>
  </si>
  <si>
    <t>外国銀行支店その他銀行</t>
    <rPh sb="0" eb="2">
      <t>ガイコク</t>
    </rPh>
    <rPh sb="2" eb="4">
      <t>ギンコウ</t>
    </rPh>
    <rPh sb="4" eb="6">
      <t>シテン</t>
    </rPh>
    <rPh sb="8" eb="9">
      <t>タ</t>
    </rPh>
    <rPh sb="9" eb="11">
      <t>ギンコウ</t>
    </rPh>
    <phoneticPr fontId="1"/>
  </si>
  <si>
    <t>LIBOR</t>
    <phoneticPr fontId="1"/>
  </si>
  <si>
    <t>TIBOR</t>
    <phoneticPr fontId="1"/>
  </si>
  <si>
    <t>EURIBOR</t>
    <phoneticPr fontId="1"/>
  </si>
  <si>
    <t>上記計</t>
    <rPh sb="0" eb="2">
      <t>ジョウキ</t>
    </rPh>
    <rPh sb="2" eb="3">
      <t>ケイ</t>
    </rPh>
    <phoneticPr fontId="1"/>
  </si>
  <si>
    <t>　１．通貨別残高（クロスカレンシー取引を除く）</t>
    <rPh sb="3" eb="5">
      <t>ツウカ</t>
    </rPh>
    <rPh sb="5" eb="6">
      <t>ベツ</t>
    </rPh>
    <rPh sb="6" eb="7">
      <t>ザン</t>
    </rPh>
    <rPh sb="7" eb="8">
      <t>ダカ</t>
    </rPh>
    <rPh sb="17" eb="19">
      <t>トリヒキ</t>
    </rPh>
    <rPh sb="20" eb="21">
      <t>ノゾ</t>
    </rPh>
    <phoneticPr fontId="1"/>
  </si>
  <si>
    <t>（２）　金利関連取引</t>
    <rPh sb="4" eb="6">
      <t>キンリ</t>
    </rPh>
    <rPh sb="6" eb="8">
      <t>カンレン</t>
    </rPh>
    <rPh sb="8" eb="10">
      <t>トリヒキ</t>
    </rPh>
    <phoneticPr fontId="1"/>
  </si>
  <si>
    <t>　２．通貨別残高（クロスカレンシー取引分）</t>
    <rPh sb="3" eb="5">
      <t>ツウカ</t>
    </rPh>
    <rPh sb="5" eb="6">
      <t>ベツ</t>
    </rPh>
    <rPh sb="6" eb="7">
      <t>ザン</t>
    </rPh>
    <rPh sb="7" eb="8">
      <t>ダカ</t>
    </rPh>
    <rPh sb="17" eb="19">
      <t>トリヒキ</t>
    </rPh>
    <rPh sb="19" eb="20">
      <t>ブン</t>
    </rPh>
    <phoneticPr fontId="1"/>
  </si>
  <si>
    <t>　３．残存期間別残高（クロスカレンシー取引を除く）</t>
    <rPh sb="3" eb="5">
      <t>ザンゾン</t>
    </rPh>
    <rPh sb="5" eb="7">
      <t>キカン</t>
    </rPh>
    <rPh sb="7" eb="8">
      <t>ベツ</t>
    </rPh>
    <rPh sb="8" eb="9">
      <t>ザン</t>
    </rPh>
    <rPh sb="9" eb="10">
      <t>ダカ</t>
    </rPh>
    <rPh sb="19" eb="21">
      <t>トリヒキ</t>
    </rPh>
    <rPh sb="22" eb="23">
      <t>ノゾ</t>
    </rPh>
    <phoneticPr fontId="1"/>
  </si>
  <si>
    <t>　４．残存期間別残高（クロスカレンシー取引分）</t>
    <rPh sb="3" eb="5">
      <t>ザンゾン</t>
    </rPh>
    <rPh sb="5" eb="7">
      <t>キカン</t>
    </rPh>
    <rPh sb="7" eb="8">
      <t>ベツ</t>
    </rPh>
    <rPh sb="8" eb="9">
      <t>ザン</t>
    </rPh>
    <rPh sb="9" eb="10">
      <t>ダカ</t>
    </rPh>
    <rPh sb="19" eb="21">
      <t>トリヒキ</t>
    </rPh>
    <rPh sb="21" eb="22">
      <t>ブン</t>
    </rPh>
    <phoneticPr fontId="1"/>
  </si>
  <si>
    <t>　５．商品別残高（クロスカレンシー取引を除く）</t>
    <rPh sb="3" eb="5">
      <t>ショウヒン</t>
    </rPh>
    <rPh sb="5" eb="6">
      <t>ベツ</t>
    </rPh>
    <rPh sb="6" eb="7">
      <t>ザン</t>
    </rPh>
    <rPh sb="7" eb="8">
      <t>ダカ</t>
    </rPh>
    <phoneticPr fontId="1"/>
  </si>
  <si>
    <t>　７．参照金利別残高（クロスカレンシー取引を除く）</t>
    <rPh sb="3" eb="5">
      <t>サンショウ</t>
    </rPh>
    <rPh sb="5" eb="7">
      <t>キンリ</t>
    </rPh>
    <rPh sb="7" eb="8">
      <t>ベツ</t>
    </rPh>
    <rPh sb="8" eb="9">
      <t>ザン</t>
    </rPh>
    <rPh sb="9" eb="10">
      <t>ダカ</t>
    </rPh>
    <phoneticPr fontId="1"/>
  </si>
  <si>
    <t>　６．商品別残高（クロスカレンシー取引分）</t>
    <rPh sb="3" eb="5">
      <t>ショウヒン</t>
    </rPh>
    <rPh sb="5" eb="6">
      <t>ベツ</t>
    </rPh>
    <rPh sb="6" eb="7">
      <t>ザン</t>
    </rPh>
    <rPh sb="7" eb="8">
      <t>ダカ</t>
    </rPh>
    <rPh sb="17" eb="19">
      <t>トリヒキ</t>
    </rPh>
    <rPh sb="19" eb="20">
      <t>ブン</t>
    </rPh>
    <phoneticPr fontId="1"/>
  </si>
  <si>
    <t>　８．参照金利別残高（クロスカレンシー取引分）</t>
    <rPh sb="3" eb="5">
      <t>サンショウ</t>
    </rPh>
    <rPh sb="5" eb="7">
      <t>キンリ</t>
    </rPh>
    <rPh sb="7" eb="8">
      <t>ベツ</t>
    </rPh>
    <rPh sb="8" eb="9">
      <t>ザン</t>
    </rPh>
    <rPh sb="9" eb="10">
      <t>ダカ</t>
    </rPh>
    <rPh sb="21" eb="22">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</si>
  <si>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</si>
  <si>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銀行等計</t>
    <rPh sb="0" eb="2">
      <t>ギンコウ</t>
    </rPh>
    <rPh sb="2" eb="3">
      <t>トウ</t>
    </rPh>
    <rPh sb="3" eb="4">
      <t>ケイ</t>
    </rPh>
    <phoneticPr fontId="1"/>
  </si>
  <si>
    <t>総計</t>
    <rPh sb="0" eb="2">
      <t>ソウケイ</t>
    </rPh>
    <phoneticPr fontId="1"/>
  </si>
  <si>
    <t>-</t>
  </si>
  <si>
    <t>銀行等及び第一種金融商品取引業者の報告残高には、日本証券クリアリング機構から報告される取引は、含まれない。</t>
    <rPh sb="24" eb="26">
      <t>ニホン</t>
    </rPh>
    <rPh sb="26" eb="28">
      <t>ショウケン</t>
    </rPh>
    <rPh sb="34" eb="36">
      <t>キコウ</t>
    </rPh>
    <phoneticPr fontId="1"/>
  </si>
  <si>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1"/>
  </si>
  <si>
    <t>重複して計上している。</t>
    <rPh sb="0" eb="2">
      <t>ジュウフク</t>
    </rPh>
    <phoneticPr fontId="1"/>
  </si>
  <si>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1"/>
  </si>
  <si>
    <t>今後集計方法の変更や報告情報の精査を行った場合には変動し得る。</t>
    <rPh sb="2" eb="4">
      <t>シュウケイ</t>
    </rPh>
    <rPh sb="4" eb="6">
      <t>ホウホウ</t>
    </rPh>
    <rPh sb="7" eb="9">
      <t>ヘンコウ</t>
    </rPh>
    <rPh sb="10" eb="12">
      <t>ホウコク</t>
    </rPh>
    <rPh sb="12" eb="14">
      <t>ジョウホウ</t>
    </rPh>
    <phoneticPr fontId="1"/>
  </si>
  <si>
    <t>（注６）</t>
    <rPh sb="1" eb="2">
      <t>チュウ</t>
    </rPh>
    <phoneticPr fontId="1"/>
  </si>
  <si>
    <t>クロスカレンシー金利スワップ取引の各残高については、基本的に一つの取引に二つの通貨が参照されているため、参照される通貨に応じて重複</t>
    <rPh sb="8" eb="10">
      <t>キンリ</t>
    </rPh>
    <rPh sb="14" eb="16">
      <t>トリヒキ</t>
    </rPh>
    <rPh sb="17" eb="18">
      <t>カク</t>
    </rPh>
    <rPh sb="18" eb="20">
      <t>ザンダカ</t>
    </rPh>
    <rPh sb="26" eb="29">
      <t>キホンテキ</t>
    </rPh>
    <rPh sb="30" eb="31">
      <t>１</t>
    </rPh>
    <rPh sb="33" eb="35">
      <t>トリヒキ</t>
    </rPh>
    <rPh sb="36" eb="37">
      <t>２</t>
    </rPh>
    <rPh sb="39" eb="41">
      <t>ツウカ</t>
    </rPh>
    <rPh sb="42" eb="44">
      <t>サンショウ</t>
    </rPh>
    <phoneticPr fontId="1"/>
  </si>
  <si>
    <t>して計上している。</t>
    <phoneticPr fontId="1"/>
  </si>
  <si>
    <t>「固定-変動」とは固定金利と変動金利を交換する金利スワップのことを指し、「変動-変動」とは変動金利同士を交換する金利スワップを指す。「OIS」</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ヘンドウ</t>
    </rPh>
    <rPh sb="40" eb="42">
      <t>ヘンドウ</t>
    </rPh>
    <rPh sb="45" eb="47">
      <t>ヘンドウ</t>
    </rPh>
    <rPh sb="47" eb="49">
      <t>キンリ</t>
    </rPh>
    <rPh sb="49" eb="51">
      <t>ドウシ</t>
    </rPh>
    <rPh sb="52" eb="54">
      <t>コウカン</t>
    </rPh>
    <phoneticPr fontId="1"/>
  </si>
  <si>
    <t>とは、Overnight Index Swapの略で、一般に翌日物金利を参照する金利スワップのことを指す。「FRA」とは、Forward Rate Agreementの略で、一般に</t>
    <rPh sb="24" eb="25">
      <t>リャク</t>
    </rPh>
    <rPh sb="27" eb="29">
      <t>イッパン</t>
    </rPh>
    <rPh sb="30" eb="32">
      <t>ヨクジツ</t>
    </rPh>
    <rPh sb="32" eb="33">
      <t>モノ</t>
    </rPh>
    <rPh sb="33" eb="35">
      <t>キンリ</t>
    </rPh>
    <rPh sb="36" eb="38">
      <t>サンショウ</t>
    </rPh>
    <rPh sb="40" eb="42">
      <t>キンリ</t>
    </rPh>
    <rPh sb="50" eb="51">
      <t>サ</t>
    </rPh>
    <phoneticPr fontId="1"/>
  </si>
  <si>
    <t>金利先渡取引のことを指す。「スワップション」とは、一般にスワップ取引を行う権利を原資産とするオプション取引のことを指す。</t>
    <rPh sb="32" eb="34">
      <t>トリヒキ</t>
    </rPh>
    <rPh sb="35" eb="36">
      <t>オコナ</t>
    </rPh>
    <rPh sb="37" eb="39">
      <t>ケンリ</t>
    </rPh>
    <rPh sb="40" eb="43">
      <t>ゲンシサン</t>
    </rPh>
    <phoneticPr fontId="1"/>
  </si>
  <si>
    <t>を交換する金利スワップのことを指す。</t>
    <rPh sb="15" eb="16">
      <t>サ</t>
    </rPh>
    <phoneticPr fontId="1"/>
  </si>
  <si>
    <t>「固定-変動」とは固定金利と変動金利を交換する金利スワップのことを指し、「固定-固定」とは固定金利同士を、「変動-変動」とは変動金利同士</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コテイ</t>
    </rPh>
    <rPh sb="40" eb="42">
      <t>コテイ</t>
    </rPh>
    <rPh sb="45" eb="47">
      <t>コテイ</t>
    </rPh>
    <rPh sb="47" eb="49">
      <t>キンリ</t>
    </rPh>
    <rPh sb="49" eb="51">
      <t>ドウシ</t>
    </rPh>
    <rPh sb="54" eb="56">
      <t>ヘンドウ</t>
    </rPh>
    <phoneticPr fontId="1"/>
  </si>
  <si>
    <t>については、基本的に一つの取引につき二つの変動金利を参照しているため、参照する金利に応じて重複して計上している。</t>
    <rPh sb="45" eb="47">
      <t>ジュウフク</t>
    </rPh>
    <phoneticPr fontId="1"/>
  </si>
  <si>
    <t>取引対象である金利の双方又は一方が変動金利を参照している取引を計上。変動金利同士を交換するスワップ取引（ベーシススワップ等）の各残高</t>
    <rPh sb="0" eb="2">
      <t>トリヒキ</t>
    </rPh>
    <rPh sb="2" eb="4">
      <t>タイショウ</t>
    </rPh>
    <rPh sb="7" eb="9">
      <t>キンリ</t>
    </rPh>
    <rPh sb="12" eb="13">
      <t>マタ</t>
    </rPh>
    <rPh sb="14" eb="16">
      <t>イッポウ</t>
    </rPh>
    <rPh sb="17" eb="19">
      <t>ヘンドウ</t>
    </rPh>
    <rPh sb="19" eb="21">
      <t>キンリ</t>
    </rPh>
    <rPh sb="22" eb="24">
      <t>サンショウ</t>
    </rPh>
    <rPh sb="28" eb="30">
      <t>トリヒキ</t>
    </rPh>
    <rPh sb="31" eb="33">
      <t>ケイジョウ</t>
    </rPh>
    <rPh sb="34" eb="36">
      <t>ヘンドウ</t>
    </rPh>
    <rPh sb="36" eb="38">
      <t>キンリ</t>
    </rPh>
    <rPh sb="38" eb="40">
      <t>ドウシ</t>
    </rPh>
    <rPh sb="41" eb="43">
      <t>コウカン</t>
    </rPh>
    <rPh sb="49" eb="51">
      <t>トリヒキ</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</si>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</sst>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0\)"/>
    <numFmt numFmtId="177" formatCode="#,##0.00_);[Red]\(#,##0.00\)"/>
    <numFmt numFmtId="178" formatCode="0.0_);[Red]\(0.0\)"/>
    <numFmt numFmtId="179" formatCode="#,##0.0_);[Red]\(#,##0.0\)"/>
    <numFmt numFmtId="180" formatCode="#,##0.0_ "/>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8">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right/>
      <top style="medium">
        <color indexed="64"/>
      </top>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medium">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double">
        <color indexed="64"/>
      </right>
      <top style="hair">
        <color indexed="64"/>
      </top>
      <bottom style="double">
        <color indexed="64"/>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58">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xf>
    <xf numFmtId="38" fontId="3" fillId="0" borderId="0" xfId="1" applyFont="1" applyAlignment="1"/>
    <xf numFmtId="38" fontId="4" fillId="0" borderId="0" xfId="1" applyFont="1" applyAlignment="1">
      <alignment horizontal="right" vertical="center"/>
    </xf>
    <xf numFmtId="38" fontId="4" fillId="2" borderId="4" xfId="1" applyFont="1" applyFill="1" applyBorder="1" applyAlignment="1">
      <alignment horizontal="center" vertical="center"/>
    </xf>
    <xf numFmtId="38" fontId="4" fillId="0" borderId="0" xfId="1" applyFont="1" applyAlignment="1">
      <alignment vertical="center"/>
    </xf>
    <xf numFmtId="38" fontId="4" fillId="2" borderId="1" xfId="1" applyFont="1" applyFill="1" applyBorder="1" applyAlignment="1">
      <alignment vertical="center"/>
    </xf>
    <xf numFmtId="38" fontId="3" fillId="0" borderId="0" xfId="1" applyFont="1" applyAlignment="1">
      <alignment horizontal="center"/>
    </xf>
    <xf numFmtId="176" fontId="4" fillId="0" borderId="14"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0" xfId="1" applyNumberFormat="1" applyFont="1" applyBorder="1" applyAlignment="1">
      <alignment horizontal="right" vertical="center"/>
    </xf>
    <xf numFmtId="0" fontId="3" fillId="0" borderId="0" xfId="0" applyFont="1" applyBorder="1"/>
    <xf numFmtId="0" fontId="3" fillId="0" borderId="27" xfId="0" applyFont="1" applyBorder="1"/>
    <xf numFmtId="176" fontId="4" fillId="0" borderId="15" xfId="1" applyNumberFormat="1" applyFont="1" applyBorder="1" applyAlignment="1">
      <alignment horizontal="right" vertical="center"/>
    </xf>
    <xf numFmtId="0" fontId="4" fillId="2" borderId="35" xfId="0" applyFont="1" applyFill="1" applyBorder="1" applyAlignment="1">
      <alignment horizontal="center" vertical="center"/>
    </xf>
    <xf numFmtId="176" fontId="4" fillId="0" borderId="40" xfId="1" applyNumberFormat="1" applyFont="1" applyBorder="1" applyAlignment="1">
      <alignment horizontal="right" vertical="center"/>
    </xf>
    <xf numFmtId="178" fontId="4" fillId="0" borderId="0" xfId="0" applyNumberFormat="1" applyFont="1" applyAlignment="1">
      <alignment vertical="center"/>
    </xf>
    <xf numFmtId="179" fontId="4" fillId="0" borderId="25" xfId="1" applyNumberFormat="1" applyFont="1" applyBorder="1" applyAlignment="1">
      <alignment horizontal="right" vertical="center"/>
    </xf>
    <xf numFmtId="179" fontId="4" fillId="0" borderId="0" xfId="0" applyNumberFormat="1" applyFont="1" applyAlignment="1">
      <alignment vertical="center"/>
    </xf>
    <xf numFmtId="179" fontId="4" fillId="0" borderId="0" xfId="1" applyNumberFormat="1" applyFont="1" applyBorder="1" applyAlignment="1">
      <alignment horizontal="right" vertical="center"/>
    </xf>
    <xf numFmtId="179" fontId="4" fillId="0" borderId="10" xfId="1" applyNumberFormat="1" applyFont="1" applyBorder="1" applyAlignment="1">
      <alignment horizontal="right" vertical="center"/>
    </xf>
    <xf numFmtId="179" fontId="4" fillId="0" borderId="11" xfId="1" applyNumberFormat="1" applyFont="1" applyBorder="1" applyAlignment="1">
      <alignment horizontal="right" vertical="center"/>
    </xf>
    <xf numFmtId="179" fontId="3" fillId="0" borderId="0" xfId="0" applyNumberFormat="1" applyFont="1"/>
    <xf numFmtId="179" fontId="4" fillId="0" borderId="0" xfId="1" applyNumberFormat="1" applyFont="1" applyAlignment="1">
      <alignment vertical="center"/>
    </xf>
    <xf numFmtId="179" fontId="4" fillId="2" borderId="1" xfId="0" applyNumberFormat="1" applyFont="1" applyFill="1" applyBorder="1" applyAlignment="1">
      <alignment vertical="center"/>
    </xf>
    <xf numFmtId="179" fontId="4" fillId="2" borderId="1" xfId="1" applyNumberFormat="1" applyFont="1" applyFill="1" applyBorder="1" applyAlignment="1">
      <alignment vertical="center"/>
    </xf>
    <xf numFmtId="178" fontId="4" fillId="2" borderId="1" xfId="0" applyNumberFormat="1" applyFont="1" applyFill="1" applyBorder="1" applyAlignment="1">
      <alignment vertical="center"/>
    </xf>
    <xf numFmtId="178" fontId="3" fillId="0" borderId="0" xfId="0" applyNumberFormat="1" applyFont="1"/>
    <xf numFmtId="178" fontId="4" fillId="2" borderId="1" xfId="1" applyNumberFormat="1" applyFont="1" applyFill="1" applyBorder="1" applyAlignment="1">
      <alignment vertical="center"/>
    </xf>
    <xf numFmtId="178" fontId="4" fillId="0" borderId="0" xfId="1" applyNumberFormat="1" applyFont="1" applyAlignment="1">
      <alignment vertical="center"/>
    </xf>
    <xf numFmtId="179" fontId="4" fillId="0" borderId="43" xfId="1" applyNumberFormat="1" applyFont="1" applyBorder="1" applyAlignment="1">
      <alignment horizontal="right" vertical="center"/>
    </xf>
    <xf numFmtId="179" fontId="4" fillId="0" borderId="44" xfId="1" applyNumberFormat="1" applyFont="1" applyBorder="1" applyAlignment="1">
      <alignment horizontal="right" vertical="center"/>
    </xf>
    <xf numFmtId="176" fontId="4" fillId="0" borderId="45" xfId="1" applyNumberFormat="1" applyFont="1" applyBorder="1" applyAlignment="1">
      <alignment horizontal="right" vertical="center"/>
    </xf>
    <xf numFmtId="179" fontId="4" fillId="0" borderId="36" xfId="1" applyNumberFormat="1" applyFont="1" applyBorder="1" applyAlignment="1">
      <alignment horizontal="right" vertical="center"/>
    </xf>
    <xf numFmtId="176" fontId="4" fillId="0" borderId="37" xfId="1" applyNumberFormat="1" applyFont="1" applyBorder="1" applyAlignment="1">
      <alignment horizontal="right" vertical="center"/>
    </xf>
    <xf numFmtId="0" fontId="0" fillId="0" borderId="0" xfId="0" applyFont="1" applyAlignment="1">
      <alignment horizontal="center"/>
    </xf>
    <xf numFmtId="0" fontId="6" fillId="0" borderId="0" xfId="0" applyFont="1"/>
    <xf numFmtId="0" fontId="6" fillId="0" borderId="0" xfId="0" applyFont="1" applyAlignment="1">
      <alignment horizontal="center"/>
    </xf>
    <xf numFmtId="38" fontId="2" fillId="0" borderId="0" xfId="1" applyFont="1" applyAlignment="1">
      <alignment horizontal="center"/>
    </xf>
    <xf numFmtId="38" fontId="6" fillId="0" borderId="0" xfId="1" applyFont="1" applyAlignment="1"/>
    <xf numFmtId="38" fontId="6" fillId="0" borderId="0" xfId="1" applyFont="1" applyAlignment="1">
      <alignment horizontal="center"/>
    </xf>
    <xf numFmtId="49" fontId="6" fillId="0" borderId="0" xfId="0" applyNumberFormat="1" applyFont="1"/>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47" xfId="0" applyFont="1" applyBorder="1" applyAlignment="1">
      <alignment horizontal="distributed" vertical="center"/>
    </xf>
    <xf numFmtId="0" fontId="5" fillId="0" borderId="0" xfId="0" applyFont="1" applyAlignment="1">
      <alignment vertical="center"/>
    </xf>
    <xf numFmtId="0" fontId="5" fillId="0" borderId="47" xfId="0" applyFont="1" applyBorder="1" applyAlignment="1">
      <alignment vertical="center"/>
    </xf>
    <xf numFmtId="0" fontId="5" fillId="0" borderId="0" xfId="0" applyFont="1" applyAlignment="1">
      <alignment vertical="center" wrapText="1"/>
    </xf>
    <xf numFmtId="179" fontId="4" fillId="0" borderId="10" xfId="1" applyNumberFormat="1" applyFont="1" applyFill="1" applyBorder="1" applyAlignment="1">
      <alignment vertical="center"/>
    </xf>
    <xf numFmtId="179" fontId="4" fillId="0" borderId="11" xfId="1" applyNumberFormat="1" applyFont="1" applyFill="1" applyBorder="1" applyAlignment="1">
      <alignment vertical="center"/>
    </xf>
    <xf numFmtId="179" fontId="4" fillId="0" borderId="12" xfId="1" applyNumberFormat="1" applyFont="1" applyFill="1" applyBorder="1" applyAlignment="1">
      <alignment vertical="center"/>
    </xf>
    <xf numFmtId="176" fontId="4" fillId="0" borderId="14" xfId="1" applyNumberFormat="1" applyFont="1" applyFill="1" applyBorder="1" applyAlignment="1">
      <alignment vertical="center"/>
    </xf>
    <xf numFmtId="176" fontId="4" fillId="0" borderId="15" xfId="1" applyNumberFormat="1" applyFont="1" applyFill="1" applyBorder="1" applyAlignment="1">
      <alignment vertical="center"/>
    </xf>
    <xf numFmtId="176" fontId="4" fillId="0" borderId="16" xfId="1" applyNumberFormat="1" applyFont="1" applyFill="1" applyBorder="1" applyAlignment="1">
      <alignment vertical="center"/>
    </xf>
    <xf numFmtId="178" fontId="4" fillId="0" borderId="10" xfId="1" applyNumberFormat="1" applyFont="1" applyFill="1" applyBorder="1" applyAlignment="1">
      <alignment vertical="center"/>
    </xf>
    <xf numFmtId="178" fontId="4" fillId="0" borderId="11" xfId="1" applyNumberFormat="1" applyFont="1" applyFill="1" applyBorder="1" applyAlignment="1">
      <alignment vertical="center"/>
    </xf>
    <xf numFmtId="178" fontId="4" fillId="0" borderId="12" xfId="1" applyNumberFormat="1" applyFont="1" applyFill="1" applyBorder="1" applyAlignment="1">
      <alignment vertical="center"/>
    </xf>
    <xf numFmtId="179" fontId="4" fillId="0" borderId="28" xfId="1" applyNumberFormat="1" applyFont="1" applyFill="1" applyBorder="1" applyAlignment="1">
      <alignment vertical="center"/>
    </xf>
    <xf numFmtId="179" fontId="4" fillId="0" borderId="10" xfId="1" applyNumberFormat="1" applyFont="1" applyFill="1" applyBorder="1" applyAlignment="1">
      <alignment horizontal="right" vertical="center"/>
    </xf>
    <xf numFmtId="179" fontId="4" fillId="0" borderId="11" xfId="1" applyNumberFormat="1" applyFont="1" applyFill="1" applyBorder="1" applyAlignment="1">
      <alignment horizontal="right" vertical="center"/>
    </xf>
    <xf numFmtId="179" fontId="4" fillId="0" borderId="12"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4" fillId="0" borderId="15"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1" xfId="1" applyNumberFormat="1" applyFont="1" applyFill="1" applyBorder="1" applyAlignment="1">
      <alignment horizontal="right" vertical="center"/>
    </xf>
    <xf numFmtId="178" fontId="4" fillId="0" borderId="12" xfId="1" applyNumberFormat="1" applyFont="1" applyFill="1" applyBorder="1" applyAlignment="1">
      <alignment horizontal="right" vertical="center"/>
    </xf>
    <xf numFmtId="178" fontId="4" fillId="0" borderId="10" xfId="1" applyNumberFormat="1" applyFont="1" applyFill="1" applyBorder="1" applyAlignment="1">
      <alignment horizontal="center" vertical="center"/>
    </xf>
    <xf numFmtId="176" fontId="4" fillId="0" borderId="14" xfId="1" applyNumberFormat="1" applyFont="1" applyFill="1" applyBorder="1" applyAlignment="1">
      <alignment horizontal="center" vertical="center"/>
    </xf>
    <xf numFmtId="179" fontId="4" fillId="0" borderId="10" xfId="1" applyNumberFormat="1" applyFont="1" applyFill="1" applyBorder="1" applyAlignment="1">
      <alignment horizontal="center" vertical="center"/>
    </xf>
    <xf numFmtId="176" fontId="4" fillId="0" borderId="31" xfId="1" applyNumberFormat="1" applyFont="1" applyFill="1" applyBorder="1" applyAlignment="1">
      <alignment vertical="center"/>
    </xf>
    <xf numFmtId="176" fontId="4" fillId="0" borderId="33" xfId="1" applyNumberFormat="1" applyFont="1" applyFill="1" applyBorder="1" applyAlignment="1">
      <alignment vertical="center"/>
    </xf>
    <xf numFmtId="176" fontId="4" fillId="0" borderId="32" xfId="1" applyNumberFormat="1" applyFont="1" applyFill="1" applyBorder="1" applyAlignment="1">
      <alignment vertical="center"/>
    </xf>
    <xf numFmtId="176" fontId="4" fillId="0" borderId="31" xfId="1" applyNumberFormat="1" applyFont="1" applyFill="1" applyBorder="1" applyAlignment="1">
      <alignment horizontal="right" vertical="center"/>
    </xf>
    <xf numFmtId="176" fontId="4" fillId="0" borderId="31" xfId="1" applyNumberFormat="1" applyFont="1" applyFill="1" applyBorder="1" applyAlignment="1">
      <alignment horizontal="center" vertical="center"/>
    </xf>
    <xf numFmtId="176" fontId="4" fillId="0" borderId="46" xfId="1" applyNumberFormat="1" applyFont="1" applyFill="1" applyBorder="1" applyAlignment="1">
      <alignment vertical="center"/>
    </xf>
    <xf numFmtId="179" fontId="4" fillId="0" borderId="36" xfId="1" applyNumberFormat="1" applyFont="1" applyFill="1" applyBorder="1" applyAlignment="1">
      <alignment vertical="center"/>
    </xf>
    <xf numFmtId="176" fontId="4" fillId="0" borderId="37"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44" xfId="1" applyNumberFormat="1" applyFont="1" applyFill="1" applyBorder="1" applyAlignment="1">
      <alignment horizontal="right" vertical="center"/>
    </xf>
    <xf numFmtId="179" fontId="4" fillId="0" borderId="43"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45" xfId="1" applyNumberFormat="1" applyFont="1" applyFill="1" applyBorder="1" applyAlignment="1">
      <alignment horizontal="right" vertical="center"/>
    </xf>
    <xf numFmtId="176" fontId="4" fillId="0" borderId="40" xfId="1" applyNumberFormat="1" applyFont="1" applyFill="1" applyBorder="1" applyAlignment="1">
      <alignment horizontal="right" vertical="center"/>
    </xf>
    <xf numFmtId="179" fontId="4" fillId="0" borderId="26" xfId="1" applyNumberFormat="1" applyFont="1" applyFill="1" applyBorder="1" applyAlignment="1">
      <alignment horizontal="center" vertical="center"/>
    </xf>
    <xf numFmtId="179" fontId="4" fillId="0" borderId="36" xfId="1" applyNumberFormat="1" applyFont="1" applyFill="1" applyBorder="1" applyAlignment="1">
      <alignment horizontal="center" vertical="center"/>
    </xf>
    <xf numFmtId="176" fontId="4" fillId="0" borderId="34" xfId="1" applyNumberFormat="1" applyFont="1" applyFill="1" applyBorder="1" applyAlignment="1">
      <alignment horizontal="center" vertical="center"/>
    </xf>
    <xf numFmtId="176" fontId="4" fillId="0" borderId="38" xfId="1" applyNumberFormat="1" applyFont="1" applyFill="1" applyBorder="1" applyAlignment="1">
      <alignment horizontal="center" vertical="center"/>
    </xf>
    <xf numFmtId="179" fontId="4" fillId="0" borderId="41" xfId="1" applyNumberFormat="1" applyFont="1" applyFill="1" applyBorder="1" applyAlignment="1">
      <alignment vertical="center"/>
    </xf>
    <xf numFmtId="176" fontId="4" fillId="0" borderId="42" xfId="1" applyNumberFormat="1" applyFont="1" applyFill="1" applyBorder="1" applyAlignment="1">
      <alignment vertical="center"/>
    </xf>
    <xf numFmtId="179" fontId="4" fillId="0" borderId="12"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79" fontId="4" fillId="0" borderId="11" xfId="1" applyNumberFormat="1" applyFont="1" applyFill="1" applyBorder="1" applyAlignment="1">
      <alignment horizontal="center" vertical="center"/>
    </xf>
    <xf numFmtId="176" fontId="4" fillId="0" borderId="33" xfId="1" applyNumberFormat="1" applyFont="1" applyFill="1" applyBorder="1" applyAlignment="1">
      <alignment horizontal="center" vertical="center"/>
    </xf>
    <xf numFmtId="176" fontId="4" fillId="0" borderId="32" xfId="1" applyNumberFormat="1" applyFont="1" applyFill="1" applyBorder="1" applyAlignment="1">
      <alignment horizontal="center" vertical="center"/>
    </xf>
    <xf numFmtId="179" fontId="4" fillId="0" borderId="28" xfId="1" applyNumberFormat="1" applyFont="1" applyFill="1" applyBorder="1" applyAlignment="1">
      <alignment horizontal="right" vertical="center"/>
    </xf>
    <xf numFmtId="179" fontId="4" fillId="0" borderId="39"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0" fontId="5" fillId="0" borderId="0" xfId="0" applyFont="1" applyBorder="1" applyAlignment="1">
      <alignment vertical="center"/>
    </xf>
    <xf numFmtId="179" fontId="4" fillId="0" borderId="0" xfId="0" applyNumberFormat="1" applyFont="1" applyBorder="1" applyAlignment="1">
      <alignment vertical="center"/>
    </xf>
    <xf numFmtId="0" fontId="4" fillId="0" borderId="0" xfId="0" applyFont="1" applyBorder="1" applyAlignment="1">
      <alignment vertical="center"/>
    </xf>
    <xf numFmtId="178" fontId="4" fillId="0" borderId="0" xfId="0" applyNumberFormat="1" applyFont="1" applyBorder="1" applyAlignment="1">
      <alignment vertical="center"/>
    </xf>
    <xf numFmtId="0" fontId="5" fillId="0" borderId="0" xfId="0" applyFont="1" applyAlignment="1">
      <alignment horizontal="distributed" vertical="center" wrapText="1"/>
    </xf>
    <xf numFmtId="0" fontId="5" fillId="0" borderId="47" xfId="0" applyFont="1" applyBorder="1" applyAlignment="1">
      <alignment horizontal="distributed"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38" fontId="4" fillId="2" borderId="2"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179" fontId="4" fillId="2" borderId="2" xfId="1" applyNumberFormat="1" applyFont="1" applyFill="1" applyBorder="1" applyAlignment="1">
      <alignment horizontal="center" vertical="center"/>
    </xf>
    <xf numFmtId="179" fontId="4" fillId="2" borderId="9" xfId="1" applyNumberFormat="1" applyFont="1" applyFill="1" applyBorder="1" applyAlignment="1">
      <alignment horizontal="center" vertical="center"/>
    </xf>
    <xf numFmtId="179" fontId="4" fillId="2" borderId="29" xfId="1" applyNumberFormat="1" applyFont="1" applyFill="1" applyBorder="1" applyAlignment="1">
      <alignment horizontal="center" vertical="center"/>
    </xf>
    <xf numFmtId="179" fontId="4" fillId="2" borderId="30" xfId="1" applyNumberFormat="1" applyFont="1" applyFill="1" applyBorder="1" applyAlignment="1">
      <alignment horizontal="center" vertical="center"/>
    </xf>
    <xf numFmtId="38" fontId="4" fillId="2" borderId="7" xfId="1" applyFont="1" applyFill="1" applyBorder="1" applyAlignment="1">
      <alignment horizontal="center" vertical="center"/>
    </xf>
    <xf numFmtId="38" fontId="4" fillId="2" borderId="8" xfId="1" applyFont="1" applyFill="1" applyBorder="1" applyAlignment="1">
      <alignment horizontal="center" vertical="center"/>
    </xf>
    <xf numFmtId="38" fontId="4" fillId="2" borderId="2" xfId="1" applyFont="1" applyFill="1" applyBorder="1" applyAlignment="1">
      <alignment horizontal="left" vertical="center"/>
    </xf>
    <xf numFmtId="38" fontId="4" fillId="2" borderId="9" xfId="1" applyFont="1" applyFill="1" applyBorder="1" applyAlignment="1">
      <alignment horizontal="left" vertical="center"/>
    </xf>
    <xf numFmtId="38" fontId="4" fillId="2" borderId="1" xfId="1" applyFont="1" applyFill="1" applyBorder="1" applyAlignment="1">
      <alignment horizontal="left" vertical="center"/>
    </xf>
    <xf numFmtId="38" fontId="4" fillId="2" borderId="13" xfId="1" applyFont="1" applyFill="1" applyBorder="1" applyAlignment="1">
      <alignment horizontal="left" vertical="center"/>
    </xf>
    <xf numFmtId="177" fontId="4" fillId="2" borderId="3" xfId="1" applyNumberFormat="1" applyFont="1" applyFill="1" applyBorder="1" applyAlignment="1">
      <alignment horizontal="center" vertical="center"/>
    </xf>
    <xf numFmtId="177" fontId="4" fillId="2" borderId="17" xfId="1" applyNumberFormat="1" applyFont="1" applyFill="1" applyBorder="1" applyAlignment="1">
      <alignment horizontal="center" vertical="center"/>
    </xf>
    <xf numFmtId="38" fontId="5" fillId="2" borderId="3" xfId="1" applyFont="1" applyFill="1" applyBorder="1" applyAlignment="1">
      <alignment horizontal="center" vertical="center"/>
    </xf>
    <xf numFmtId="38" fontId="5" fillId="2" borderId="17" xfId="1" applyFont="1" applyFill="1" applyBorder="1" applyAlignment="1">
      <alignment horizontal="center" vertical="center"/>
    </xf>
    <xf numFmtId="0" fontId="5" fillId="0" borderId="0" xfId="0" applyFont="1" applyAlignment="1">
      <alignment horizontal="distributed"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179" fontId="4" fillId="2" borderId="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29" xfId="0" applyNumberFormat="1" applyFont="1" applyFill="1" applyBorder="1" applyAlignment="1">
      <alignment horizontal="center" vertical="center"/>
    </xf>
    <xf numFmtId="179" fontId="4" fillId="2" borderId="30"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4" fillId="2" borderId="13" xfId="0" applyFont="1" applyFill="1" applyBorder="1" applyAlignment="1">
      <alignment horizontal="left" vertical="center"/>
    </xf>
    <xf numFmtId="177" fontId="4" fillId="2" borderId="3" xfId="0" applyNumberFormat="1" applyFont="1" applyFill="1" applyBorder="1" applyAlignment="1">
      <alignment horizontal="center" vertical="center"/>
    </xf>
    <xf numFmtId="177" fontId="4" fillId="2" borderId="17"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180" fontId="4" fillId="2" borderId="2" xfId="0" applyNumberFormat="1" applyFont="1" applyFill="1" applyBorder="1" applyAlignment="1">
      <alignment horizontal="center" vertical="center"/>
    </xf>
    <xf numFmtId="180" fontId="4" fillId="2" borderId="9" xfId="0" applyNumberFormat="1" applyFont="1" applyFill="1" applyBorder="1" applyAlignment="1">
      <alignment horizontal="center" vertical="center"/>
    </xf>
    <xf numFmtId="180" fontId="4" fillId="2" borderId="18" xfId="0" applyNumberFormat="1" applyFont="1" applyFill="1" applyBorder="1" applyAlignment="1">
      <alignment horizontal="center" vertical="center"/>
    </xf>
    <xf numFmtId="180" fontId="4" fillId="2" borderId="19"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762008</xdr:colOff>
      <xdr:row>1</xdr:row>
      <xdr:rowOff>2803</xdr:rowOff>
    </xdr:from>
    <xdr:to>
      <xdr:col>9</xdr:col>
      <xdr:colOff>11206</xdr:colOff>
      <xdr:row>2</xdr:row>
      <xdr:rowOff>156884</xdr:rowOff>
    </xdr:to>
    <xdr:sp macro="" textlink="">
      <xdr:nvSpPr>
        <xdr:cNvPr id="11" name="大かっこ 10"/>
        <xdr:cNvSpPr/>
      </xdr:nvSpPr>
      <xdr:spPr>
        <a:xfrm>
          <a:off x="8415626" y="204509"/>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785821</xdr:colOff>
      <xdr:row>0</xdr:row>
      <xdr:rowOff>224118</xdr:rowOff>
    </xdr:from>
    <xdr:to>
      <xdr:col>9</xdr:col>
      <xdr:colOff>122573</xdr:colOff>
      <xdr:row>3</xdr:row>
      <xdr:rowOff>109957</xdr:rowOff>
    </xdr:to>
    <xdr:sp macro="" textlink="">
      <xdr:nvSpPr>
        <xdr:cNvPr id="12" name="正方形/長方形 11"/>
        <xdr:cNvSpPr/>
      </xdr:nvSpPr>
      <xdr:spPr>
        <a:xfrm>
          <a:off x="8439439" y="224118"/>
          <a:ext cx="1869281" cy="5357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7</xdr:col>
      <xdr:colOff>1053352</xdr:colOff>
      <xdr:row>0</xdr:row>
      <xdr:rowOff>22412</xdr:rowOff>
    </xdr:from>
    <xdr:to>
      <xdr:col>9</xdr:col>
      <xdr:colOff>257734</xdr:colOff>
      <xdr:row>0</xdr:row>
      <xdr:rowOff>280148</xdr:rowOff>
    </xdr:to>
    <xdr:sp macro="" textlink="">
      <xdr:nvSpPr>
        <xdr:cNvPr id="4" name="テキスト ボックス 3"/>
        <xdr:cNvSpPr txBox="1"/>
      </xdr:nvSpPr>
      <xdr:spPr>
        <a:xfrm>
          <a:off x="8706970" y="22412"/>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750788</xdr:colOff>
      <xdr:row>1</xdr:row>
      <xdr:rowOff>14011</xdr:rowOff>
    </xdr:from>
    <xdr:to>
      <xdr:col>8</xdr:col>
      <xdr:colOff>1266251</xdr:colOff>
      <xdr:row>2</xdr:row>
      <xdr:rowOff>168092</xdr:rowOff>
    </xdr:to>
    <xdr:sp macro="" textlink="">
      <xdr:nvSpPr>
        <xdr:cNvPr id="6" name="大かっこ 5"/>
        <xdr:cNvSpPr/>
      </xdr:nvSpPr>
      <xdr:spPr>
        <a:xfrm>
          <a:off x="8404406" y="215717"/>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774601</xdr:colOff>
      <xdr:row>0</xdr:row>
      <xdr:rowOff>145678</xdr:rowOff>
    </xdr:from>
    <xdr:to>
      <xdr:col>9</xdr:col>
      <xdr:colOff>111353</xdr:colOff>
      <xdr:row>3</xdr:row>
      <xdr:rowOff>121165</xdr:rowOff>
    </xdr:to>
    <xdr:sp macro="" textlink="">
      <xdr:nvSpPr>
        <xdr:cNvPr id="7" name="正方形/長方形 6"/>
        <xdr:cNvSpPr/>
      </xdr:nvSpPr>
      <xdr:spPr>
        <a:xfrm>
          <a:off x="8428219" y="145678"/>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806823</xdr:colOff>
      <xdr:row>1</xdr:row>
      <xdr:rowOff>14009</xdr:rowOff>
    </xdr:from>
    <xdr:to>
      <xdr:col>11</xdr:col>
      <xdr:colOff>862844</xdr:colOff>
      <xdr:row>2</xdr:row>
      <xdr:rowOff>168090</xdr:rowOff>
    </xdr:to>
    <xdr:sp macro="" textlink="">
      <xdr:nvSpPr>
        <xdr:cNvPr id="5" name="大かっこ 4"/>
        <xdr:cNvSpPr/>
      </xdr:nvSpPr>
      <xdr:spPr>
        <a:xfrm>
          <a:off x="8583705"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830636</xdr:colOff>
      <xdr:row>0</xdr:row>
      <xdr:rowOff>145676</xdr:rowOff>
    </xdr:from>
    <xdr:to>
      <xdr:col>12</xdr:col>
      <xdr:colOff>111358</xdr:colOff>
      <xdr:row>3</xdr:row>
      <xdr:rowOff>121163</xdr:rowOff>
    </xdr:to>
    <xdr:sp macro="" textlink="">
      <xdr:nvSpPr>
        <xdr:cNvPr id="6" name="正方形/長方形 5"/>
        <xdr:cNvSpPr/>
      </xdr:nvSpPr>
      <xdr:spPr>
        <a:xfrm>
          <a:off x="8607518"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818029</xdr:colOff>
      <xdr:row>1</xdr:row>
      <xdr:rowOff>14009</xdr:rowOff>
    </xdr:from>
    <xdr:to>
      <xdr:col>12</xdr:col>
      <xdr:colOff>11197</xdr:colOff>
      <xdr:row>2</xdr:row>
      <xdr:rowOff>168090</xdr:rowOff>
    </xdr:to>
    <xdr:sp macro="" textlink="">
      <xdr:nvSpPr>
        <xdr:cNvPr id="5" name="大かっこ 4"/>
        <xdr:cNvSpPr/>
      </xdr:nvSpPr>
      <xdr:spPr>
        <a:xfrm>
          <a:off x="8594911"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841842</xdr:colOff>
      <xdr:row>0</xdr:row>
      <xdr:rowOff>145676</xdr:rowOff>
    </xdr:from>
    <xdr:to>
      <xdr:col>12</xdr:col>
      <xdr:colOff>122564</xdr:colOff>
      <xdr:row>3</xdr:row>
      <xdr:rowOff>121163</xdr:rowOff>
    </xdr:to>
    <xdr:sp macro="" textlink="">
      <xdr:nvSpPr>
        <xdr:cNvPr id="6" name="正方形/長方形 5"/>
        <xdr:cNvSpPr/>
      </xdr:nvSpPr>
      <xdr:spPr>
        <a:xfrm>
          <a:off x="8618724"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739582</xdr:colOff>
      <xdr:row>1</xdr:row>
      <xdr:rowOff>2805</xdr:rowOff>
    </xdr:from>
    <xdr:to>
      <xdr:col>8</xdr:col>
      <xdr:colOff>1255045</xdr:colOff>
      <xdr:row>2</xdr:row>
      <xdr:rowOff>156886</xdr:rowOff>
    </xdr:to>
    <xdr:sp macro="" textlink="">
      <xdr:nvSpPr>
        <xdr:cNvPr id="7" name="大かっこ 6"/>
        <xdr:cNvSpPr/>
      </xdr:nvSpPr>
      <xdr:spPr>
        <a:xfrm>
          <a:off x="8404406" y="20451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763395</xdr:colOff>
      <xdr:row>0</xdr:row>
      <xdr:rowOff>134472</xdr:rowOff>
    </xdr:from>
    <xdr:to>
      <xdr:col>9</xdr:col>
      <xdr:colOff>100147</xdr:colOff>
      <xdr:row>3</xdr:row>
      <xdr:rowOff>109959</xdr:rowOff>
    </xdr:to>
    <xdr:sp macro="" textlink="">
      <xdr:nvSpPr>
        <xdr:cNvPr id="8" name="正方形/長方形 7"/>
        <xdr:cNvSpPr/>
      </xdr:nvSpPr>
      <xdr:spPr>
        <a:xfrm>
          <a:off x="8428219" y="134472"/>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78442</xdr:colOff>
      <xdr:row>1</xdr:row>
      <xdr:rowOff>2803</xdr:rowOff>
    </xdr:from>
    <xdr:to>
      <xdr:col>6</xdr:col>
      <xdr:colOff>1860169</xdr:colOff>
      <xdr:row>2</xdr:row>
      <xdr:rowOff>156884</xdr:rowOff>
    </xdr:to>
    <xdr:sp macro="" textlink="">
      <xdr:nvSpPr>
        <xdr:cNvPr id="9" name="大かっこ 8"/>
        <xdr:cNvSpPr/>
      </xdr:nvSpPr>
      <xdr:spPr>
        <a:xfrm>
          <a:off x="8292354" y="204509"/>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102255</xdr:colOff>
      <xdr:row>0</xdr:row>
      <xdr:rowOff>134470</xdr:rowOff>
    </xdr:from>
    <xdr:to>
      <xdr:col>7</xdr:col>
      <xdr:colOff>100154</xdr:colOff>
      <xdr:row>3</xdr:row>
      <xdr:rowOff>109957</xdr:rowOff>
    </xdr:to>
    <xdr:sp macro="" textlink="">
      <xdr:nvSpPr>
        <xdr:cNvPr id="10" name="正方形/長方形 9"/>
        <xdr:cNvSpPr/>
      </xdr:nvSpPr>
      <xdr:spPr>
        <a:xfrm>
          <a:off x="8316167" y="134470"/>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1243850</xdr:colOff>
      <xdr:row>1</xdr:row>
      <xdr:rowOff>14009</xdr:rowOff>
    </xdr:from>
    <xdr:to>
      <xdr:col>7</xdr:col>
      <xdr:colOff>1512783</xdr:colOff>
      <xdr:row>2</xdr:row>
      <xdr:rowOff>168090</xdr:rowOff>
    </xdr:to>
    <xdr:sp macro="" textlink="">
      <xdr:nvSpPr>
        <xdr:cNvPr id="8" name="大かっこ 7"/>
        <xdr:cNvSpPr/>
      </xdr:nvSpPr>
      <xdr:spPr>
        <a:xfrm>
          <a:off x="8381997"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1267663</xdr:colOff>
      <xdr:row>0</xdr:row>
      <xdr:rowOff>145676</xdr:rowOff>
    </xdr:from>
    <xdr:to>
      <xdr:col>8</xdr:col>
      <xdr:colOff>111356</xdr:colOff>
      <xdr:row>3</xdr:row>
      <xdr:rowOff>121163</xdr:rowOff>
    </xdr:to>
    <xdr:sp macro="" textlink="">
      <xdr:nvSpPr>
        <xdr:cNvPr id="9" name="正方形/長方形 8"/>
        <xdr:cNvSpPr/>
      </xdr:nvSpPr>
      <xdr:spPr>
        <a:xfrm>
          <a:off x="8405810"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1243850</xdr:colOff>
      <xdr:row>1</xdr:row>
      <xdr:rowOff>14009</xdr:rowOff>
    </xdr:from>
    <xdr:to>
      <xdr:col>7</xdr:col>
      <xdr:colOff>1512783</xdr:colOff>
      <xdr:row>2</xdr:row>
      <xdr:rowOff>168090</xdr:rowOff>
    </xdr:to>
    <xdr:sp macro="" textlink="">
      <xdr:nvSpPr>
        <xdr:cNvPr id="8" name="大かっこ 7"/>
        <xdr:cNvSpPr/>
      </xdr:nvSpPr>
      <xdr:spPr>
        <a:xfrm>
          <a:off x="8381997"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1267663</xdr:colOff>
      <xdr:row>0</xdr:row>
      <xdr:rowOff>145676</xdr:rowOff>
    </xdr:from>
    <xdr:to>
      <xdr:col>8</xdr:col>
      <xdr:colOff>111356</xdr:colOff>
      <xdr:row>3</xdr:row>
      <xdr:rowOff>121163</xdr:rowOff>
    </xdr:to>
    <xdr:sp macro="" textlink="">
      <xdr:nvSpPr>
        <xdr:cNvPr id="9" name="正方形/長方形 8"/>
        <xdr:cNvSpPr/>
      </xdr:nvSpPr>
      <xdr:spPr>
        <a:xfrm>
          <a:off x="8405810"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tabSelected="1" view="pageBreakPreview" zoomScale="85" zoomScaleNormal="100" zoomScaleSheetLayoutView="85" workbookViewId="0"/>
  </sheetViews>
  <sheetFormatPr defaultRowHeight="14.25" x14ac:dyDescent="0.15"/>
  <cols>
    <col min="1" max="1" width="5.625" style="11" customWidth="1"/>
    <col min="2" max="2" width="7.75" style="11" customWidth="1"/>
    <col min="3" max="3" width="20.625" style="11" customWidth="1"/>
    <col min="4" max="8" width="16.625" style="11" customWidth="1"/>
    <col min="9" max="9" width="16.625" style="1" customWidth="1"/>
    <col min="10" max="10" width="5.625" style="11" customWidth="1"/>
    <col min="11" max="16384" width="9" style="11"/>
  </cols>
  <sheetData>
    <row r="1" spans="2:10" ht="22.5" customHeight="1" x14ac:dyDescent="0.15">
      <c r="B1" s="11" t="s">
        <v>36</v>
      </c>
      <c r="H1" s="12"/>
    </row>
    <row r="2" spans="2:10" ht="14.25" customHeight="1" x14ac:dyDescent="0.15">
      <c r="B2" s="11" t="s">
        <v>35</v>
      </c>
      <c r="G2" s="1"/>
      <c r="H2" s="111"/>
      <c r="I2" s="111"/>
      <c r="J2" s="1"/>
    </row>
    <row r="3" spans="2:10" ht="14.25" customHeight="1" thickBot="1" x14ac:dyDescent="0.2">
      <c r="G3" s="1"/>
      <c r="H3" s="112"/>
      <c r="I3" s="112"/>
      <c r="J3" s="1"/>
    </row>
    <row r="4" spans="2:10" s="14" customFormat="1" ht="35.1" customHeight="1" x14ac:dyDescent="0.15">
      <c r="B4" s="125"/>
      <c r="C4" s="126"/>
      <c r="D4" s="13" t="s">
        <v>3</v>
      </c>
      <c r="E4" s="6" t="s">
        <v>4</v>
      </c>
      <c r="F4" s="8" t="s">
        <v>5</v>
      </c>
      <c r="G4" s="6" t="s">
        <v>6</v>
      </c>
      <c r="H4" s="7" t="s">
        <v>7</v>
      </c>
      <c r="I4" s="23" t="s">
        <v>46</v>
      </c>
    </row>
    <row r="5" spans="2:10" s="32" customFormat="1" ht="23.1" customHeight="1" x14ac:dyDescent="0.15">
      <c r="B5" s="127" t="s">
        <v>45</v>
      </c>
      <c r="C5" s="128"/>
      <c r="D5" s="57">
        <f t="shared" ref="D5:H6" si="0">SUM(D7,D9,D11)</f>
        <v>551.4398098922411</v>
      </c>
      <c r="E5" s="57">
        <f t="shared" si="0"/>
        <v>215.29371373650397</v>
      </c>
      <c r="F5" s="57">
        <f t="shared" si="0"/>
        <v>33.997998563415003</v>
      </c>
      <c r="G5" s="57">
        <f t="shared" si="0"/>
        <v>9.4026362397779994</v>
      </c>
      <c r="H5" s="58">
        <f t="shared" si="0"/>
        <v>22.789425247688005</v>
      </c>
      <c r="I5" s="85">
        <f>SUM(D5:H5)</f>
        <v>832.92358367962595</v>
      </c>
    </row>
    <row r="6" spans="2:10" s="14" customFormat="1" ht="23.1" customHeight="1" x14ac:dyDescent="0.15">
      <c r="B6" s="129"/>
      <c r="C6" s="130"/>
      <c r="D6" s="60">
        <f t="shared" si="0"/>
        <v>159558</v>
      </c>
      <c r="E6" s="60">
        <f t="shared" si="0"/>
        <v>31263</v>
      </c>
      <c r="F6" s="60">
        <f t="shared" si="0"/>
        <v>5430</v>
      </c>
      <c r="G6" s="60">
        <f t="shared" si="0"/>
        <v>2038</v>
      </c>
      <c r="H6" s="61">
        <f t="shared" si="0"/>
        <v>9310</v>
      </c>
      <c r="I6" s="86">
        <f>SUM(D6:H6)</f>
        <v>207599</v>
      </c>
    </row>
    <row r="7" spans="2:10" s="32" customFormat="1" ht="23.1" customHeight="1" x14ac:dyDescent="0.15">
      <c r="B7" s="34"/>
      <c r="C7" s="131" t="s">
        <v>12</v>
      </c>
      <c r="D7" s="57">
        <v>518.27709037628404</v>
      </c>
      <c r="E7" s="57">
        <v>210.98556317322999</v>
      </c>
      <c r="F7" s="58">
        <v>33.544358406733998</v>
      </c>
      <c r="G7" s="57">
        <v>9.3034122220259992</v>
      </c>
      <c r="H7" s="59">
        <v>22.552805317548003</v>
      </c>
      <c r="I7" s="85">
        <f t="shared" ref="I7:I16" si="1">SUM(D7:H7)</f>
        <v>794.66322949582195</v>
      </c>
    </row>
    <row r="8" spans="2:10" s="14" customFormat="1" ht="23.1" customHeight="1" x14ac:dyDescent="0.15">
      <c r="B8" s="15"/>
      <c r="C8" s="132"/>
      <c r="D8" s="60">
        <v>128706</v>
      </c>
      <c r="E8" s="60">
        <v>30024</v>
      </c>
      <c r="F8" s="61">
        <v>5272</v>
      </c>
      <c r="G8" s="60">
        <v>2017</v>
      </c>
      <c r="H8" s="62">
        <v>8250</v>
      </c>
      <c r="I8" s="86">
        <f t="shared" si="1"/>
        <v>174269</v>
      </c>
    </row>
    <row r="9" spans="2:10" s="14" customFormat="1" ht="23.1" customHeight="1" x14ac:dyDescent="0.15">
      <c r="B9" s="37"/>
      <c r="C9" s="131" t="s">
        <v>0</v>
      </c>
      <c r="D9" s="63">
        <v>19.008747418599999</v>
      </c>
      <c r="E9" s="63">
        <v>1.0515021029839999</v>
      </c>
      <c r="F9" s="64">
        <v>8.5317513533999995E-2</v>
      </c>
      <c r="G9" s="63">
        <v>4.7751844990000002E-3</v>
      </c>
      <c r="H9" s="65">
        <v>1.1881673879999999E-2</v>
      </c>
      <c r="I9" s="85">
        <f t="shared" si="1"/>
        <v>20.162223893497</v>
      </c>
      <c r="J9" s="38"/>
    </row>
    <row r="10" spans="2:10" s="38" customFormat="1" ht="23.1" customHeight="1" x14ac:dyDescent="0.15">
      <c r="B10" s="15"/>
      <c r="C10" s="132"/>
      <c r="D10" s="60">
        <v>26773</v>
      </c>
      <c r="E10" s="60">
        <v>699</v>
      </c>
      <c r="F10" s="61">
        <v>67</v>
      </c>
      <c r="G10" s="60">
        <v>4</v>
      </c>
      <c r="H10" s="62">
        <v>49</v>
      </c>
      <c r="I10" s="86">
        <f t="shared" si="1"/>
        <v>27592</v>
      </c>
      <c r="J10" s="14"/>
    </row>
    <row r="11" spans="2:10" s="14" customFormat="1" ht="23.1" customHeight="1" x14ac:dyDescent="0.15">
      <c r="B11" s="34"/>
      <c r="C11" s="133" t="s">
        <v>30</v>
      </c>
      <c r="D11" s="57">
        <v>14.153972097357</v>
      </c>
      <c r="E11" s="57">
        <v>3.2566484602900001</v>
      </c>
      <c r="F11" s="58">
        <v>0.36832264314699997</v>
      </c>
      <c r="G11" s="57">
        <v>9.4448833253000006E-2</v>
      </c>
      <c r="H11" s="59">
        <v>0.22473825626000005</v>
      </c>
      <c r="I11" s="85">
        <f t="shared" si="1"/>
        <v>18.098130290307001</v>
      </c>
      <c r="J11" s="32"/>
    </row>
    <row r="12" spans="2:10" s="14" customFormat="1" ht="23.1" customHeight="1" x14ac:dyDescent="0.15">
      <c r="B12" s="15"/>
      <c r="C12" s="134"/>
      <c r="D12" s="60">
        <v>4079</v>
      </c>
      <c r="E12" s="60">
        <v>540</v>
      </c>
      <c r="F12" s="61">
        <v>91</v>
      </c>
      <c r="G12" s="60">
        <v>17</v>
      </c>
      <c r="H12" s="62">
        <v>1011</v>
      </c>
      <c r="I12" s="86">
        <f t="shared" si="1"/>
        <v>5738</v>
      </c>
    </row>
    <row r="13" spans="2:10" s="32" customFormat="1" ht="23.1" customHeight="1" x14ac:dyDescent="0.15">
      <c r="B13" s="117" t="s">
        <v>13</v>
      </c>
      <c r="C13" s="118"/>
      <c r="D13" s="57">
        <v>356.35442141931799</v>
      </c>
      <c r="E13" s="57">
        <v>23.174153086019</v>
      </c>
      <c r="F13" s="58">
        <v>2.9419720630609998</v>
      </c>
      <c r="G13" s="57">
        <v>0.43743361926000002</v>
      </c>
      <c r="H13" s="59">
        <v>12.009795954226002</v>
      </c>
      <c r="I13" s="85">
        <f t="shared" si="1"/>
        <v>394.91777614188391</v>
      </c>
    </row>
    <row r="14" spans="2:10" s="14" customFormat="1" ht="22.5" customHeight="1" x14ac:dyDescent="0.15">
      <c r="B14" s="119"/>
      <c r="C14" s="120"/>
      <c r="D14" s="60">
        <v>62755</v>
      </c>
      <c r="E14" s="60">
        <v>4758</v>
      </c>
      <c r="F14" s="61">
        <v>630</v>
      </c>
      <c r="G14" s="60">
        <v>113</v>
      </c>
      <c r="H14" s="62">
        <v>3054</v>
      </c>
      <c r="I14" s="86">
        <f t="shared" si="1"/>
        <v>71310</v>
      </c>
    </row>
    <row r="15" spans="2:10" s="14" customFormat="1" ht="22.5" customHeight="1" x14ac:dyDescent="0.15">
      <c r="B15" s="121" t="s">
        <v>1</v>
      </c>
      <c r="C15" s="122"/>
      <c r="D15" s="57">
        <v>2142.0032027749662</v>
      </c>
      <c r="E15" s="78" t="s">
        <v>47</v>
      </c>
      <c r="F15" s="78" t="s">
        <v>47</v>
      </c>
      <c r="G15" s="78" t="s">
        <v>47</v>
      </c>
      <c r="H15" s="78" t="s">
        <v>47</v>
      </c>
      <c r="I15" s="85">
        <f t="shared" si="1"/>
        <v>2142.0032027749662</v>
      </c>
      <c r="J15" s="32"/>
    </row>
    <row r="16" spans="2:10" s="32" customFormat="1" ht="23.1" customHeight="1" thickBot="1" x14ac:dyDescent="0.2">
      <c r="B16" s="123"/>
      <c r="C16" s="124"/>
      <c r="D16" s="79">
        <v>202504</v>
      </c>
      <c r="E16" s="83" t="s">
        <v>47</v>
      </c>
      <c r="F16" s="83" t="s">
        <v>47</v>
      </c>
      <c r="G16" s="83" t="s">
        <v>47</v>
      </c>
      <c r="H16" s="83" t="s">
        <v>47</v>
      </c>
      <c r="I16" s="86">
        <f t="shared" si="1"/>
        <v>202504</v>
      </c>
      <c r="J16" s="14"/>
    </row>
    <row r="17" spans="2:10" s="14" customFormat="1" ht="23.1" customHeight="1" thickTop="1" x14ac:dyDescent="0.15">
      <c r="B17" s="113" t="s">
        <v>34</v>
      </c>
      <c r="C17" s="114"/>
      <c r="D17" s="87">
        <f t="shared" ref="D17:H18" si="2">SUM(D5,D13,D15)</f>
        <v>3049.7974340865253</v>
      </c>
      <c r="E17" s="87">
        <f t="shared" si="2"/>
        <v>238.46786682252298</v>
      </c>
      <c r="F17" s="87">
        <f t="shared" si="2"/>
        <v>36.939970626476004</v>
      </c>
      <c r="G17" s="87">
        <f t="shared" si="2"/>
        <v>9.8400698590379996</v>
      </c>
      <c r="H17" s="88">
        <f t="shared" si="2"/>
        <v>34.799221201914008</v>
      </c>
      <c r="I17" s="89">
        <f>SUM(D17:H17)</f>
        <v>3369.8445625964764</v>
      </c>
      <c r="J17" s="27"/>
    </row>
    <row r="18" spans="2:10" s="32" customFormat="1" ht="23.1" customHeight="1" thickBot="1" x14ac:dyDescent="0.2">
      <c r="B18" s="115"/>
      <c r="C18" s="116"/>
      <c r="D18" s="90">
        <f t="shared" si="2"/>
        <v>424817</v>
      </c>
      <c r="E18" s="90">
        <f t="shared" si="2"/>
        <v>36021</v>
      </c>
      <c r="F18" s="90">
        <f t="shared" si="2"/>
        <v>6060</v>
      </c>
      <c r="G18" s="90">
        <f t="shared" si="2"/>
        <v>2151</v>
      </c>
      <c r="H18" s="91">
        <f t="shared" si="2"/>
        <v>12364</v>
      </c>
      <c r="I18" s="92">
        <f>SUM(D18:H18)</f>
        <v>481413</v>
      </c>
      <c r="J18" s="3"/>
    </row>
    <row r="19" spans="2:10" s="14" customFormat="1" ht="23.1" customHeight="1" x14ac:dyDescent="0.15">
      <c r="B19" s="11"/>
      <c r="C19" s="11"/>
      <c r="D19" s="11"/>
      <c r="E19" s="11"/>
      <c r="F19" s="11"/>
      <c r="G19" s="11"/>
      <c r="H19" s="11"/>
      <c r="I19" s="1"/>
      <c r="J19" s="11"/>
    </row>
    <row r="20" spans="2:10" s="27" customFormat="1" ht="23.1" customHeight="1" x14ac:dyDescent="0.15">
      <c r="B20" s="44" t="s">
        <v>10</v>
      </c>
      <c r="C20" s="45" t="s">
        <v>48</v>
      </c>
      <c r="D20" s="1"/>
      <c r="E20" s="1"/>
      <c r="F20" s="1"/>
      <c r="G20" s="1"/>
      <c r="H20" s="1"/>
      <c r="I20" s="1"/>
      <c r="J20" s="1"/>
    </row>
    <row r="21" spans="2:10" ht="22.5" customHeight="1" x14ac:dyDescent="0.15">
      <c r="B21" s="46" t="s">
        <v>11</v>
      </c>
      <c r="C21" s="45" t="s">
        <v>49</v>
      </c>
      <c r="D21" s="1"/>
      <c r="E21" s="1"/>
      <c r="F21" s="1"/>
      <c r="G21" s="1"/>
      <c r="H21" s="1"/>
      <c r="J21" s="1"/>
    </row>
    <row r="22" spans="2:10" s="1" customFormat="1" ht="12" customHeight="1" x14ac:dyDescent="0.15">
      <c r="B22" s="46"/>
      <c r="C22" s="45" t="s">
        <v>50</v>
      </c>
    </row>
    <row r="23" spans="2:10" s="1" customFormat="1" ht="20.25" customHeight="1" x14ac:dyDescent="0.15">
      <c r="B23" s="46" t="s">
        <v>2</v>
      </c>
      <c r="C23" s="45" t="s">
        <v>44</v>
      </c>
    </row>
    <row r="24" spans="2:10" s="1" customFormat="1" ht="21.75" customHeight="1" x14ac:dyDescent="0.15">
      <c r="B24" s="46" t="s">
        <v>8</v>
      </c>
      <c r="C24" s="45" t="s">
        <v>51</v>
      </c>
      <c r="D24" s="11"/>
      <c r="E24" s="11"/>
      <c r="F24" s="11"/>
      <c r="G24" s="11"/>
      <c r="H24" s="11"/>
      <c r="J24" s="11"/>
    </row>
    <row r="25" spans="2:10" s="1" customFormat="1" ht="21.75" customHeight="1" x14ac:dyDescent="0.15">
      <c r="B25" s="46" t="s">
        <v>9</v>
      </c>
      <c r="C25" s="45" t="s">
        <v>52</v>
      </c>
      <c r="D25" s="11"/>
      <c r="E25" s="11"/>
      <c r="F25" s="11"/>
      <c r="G25" s="11"/>
      <c r="H25" s="11"/>
      <c r="J25" s="11"/>
    </row>
    <row r="26" spans="2:10" x14ac:dyDescent="0.15">
      <c r="J26" s="16"/>
    </row>
    <row r="27" spans="2:10" ht="8.1" customHeight="1" x14ac:dyDescent="0.15"/>
  </sheetData>
  <mergeCells count="10">
    <mergeCell ref="H2:I2"/>
    <mergeCell ref="H3:I3"/>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85" zoomScaleNormal="85" zoomScaleSheetLayoutView="85" workbookViewId="0">
      <selection activeCell="F8" sqref="F8"/>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1" width="9" style="1"/>
    <col min="12" max="13" width="10.625" style="1" bestFit="1" customWidth="1"/>
    <col min="14" max="14" width="9.375" style="1" bestFit="1" customWidth="1"/>
    <col min="15" max="15" width="9.125" style="1" bestFit="1" customWidth="1"/>
    <col min="16" max="16" width="9.375" style="1" bestFit="1" customWidth="1"/>
    <col min="17" max="17" width="10.625" style="1" bestFit="1" customWidth="1"/>
    <col min="18" max="16384" width="9" style="1"/>
  </cols>
  <sheetData>
    <row r="1" spans="1:10" ht="15.95" customHeight="1" x14ac:dyDescent="0.15">
      <c r="B1" s="11" t="s">
        <v>36</v>
      </c>
      <c r="H1" s="2"/>
    </row>
    <row r="2" spans="1:10" ht="14.25" customHeight="1" x14ac:dyDescent="0.15">
      <c r="B2" s="11" t="s">
        <v>37</v>
      </c>
      <c r="H2" s="111"/>
      <c r="I2" s="135"/>
    </row>
    <row r="3" spans="1:10" ht="14.25" customHeight="1" thickBot="1" x14ac:dyDescent="0.2">
      <c r="H3" s="112"/>
      <c r="I3" s="112"/>
    </row>
    <row r="4" spans="1:10" s="3" customFormat="1" ht="34.5" customHeight="1" x14ac:dyDescent="0.15">
      <c r="A4" s="1"/>
      <c r="B4" s="144"/>
      <c r="C4" s="145"/>
      <c r="D4" s="6" t="s">
        <v>3</v>
      </c>
      <c r="E4" s="6" t="s">
        <v>4</v>
      </c>
      <c r="F4" s="6" t="s">
        <v>5</v>
      </c>
      <c r="G4" s="6" t="s">
        <v>6</v>
      </c>
      <c r="H4" s="10" t="s">
        <v>7</v>
      </c>
      <c r="I4" s="23" t="s">
        <v>46</v>
      </c>
      <c r="J4" s="1"/>
    </row>
    <row r="5" spans="1:10" s="27" customFormat="1" ht="23.1" customHeight="1" x14ac:dyDescent="0.15">
      <c r="A5" s="31"/>
      <c r="B5" s="146" t="s">
        <v>45</v>
      </c>
      <c r="C5" s="147"/>
      <c r="D5" s="57">
        <f t="shared" ref="D5:H6" si="0">SUM(D7,D9,D11)</f>
        <v>100.987771804822</v>
      </c>
      <c r="E5" s="57">
        <f t="shared" si="0"/>
        <v>118.68422179738499</v>
      </c>
      <c r="F5" s="57">
        <f t="shared" si="0"/>
        <v>10.262792780804</v>
      </c>
      <c r="G5" s="57">
        <f t="shared" si="0"/>
        <v>2.6249742745299995</v>
      </c>
      <c r="H5" s="58">
        <f t="shared" si="0"/>
        <v>23.140208195463</v>
      </c>
      <c r="I5" s="85">
        <f>SUM(D5:H5)</f>
        <v>255.69996885300401</v>
      </c>
      <c r="J5" s="31"/>
    </row>
    <row r="6" spans="1:10" s="3" customFormat="1" ht="23.1" customHeight="1" x14ac:dyDescent="0.15">
      <c r="A6" s="1"/>
      <c r="B6" s="148"/>
      <c r="C6" s="149"/>
      <c r="D6" s="60">
        <f t="shared" si="0"/>
        <v>19968</v>
      </c>
      <c r="E6" s="60">
        <f t="shared" si="0"/>
        <v>25362</v>
      </c>
      <c r="F6" s="60">
        <f t="shared" si="0"/>
        <v>1870</v>
      </c>
      <c r="G6" s="60">
        <f t="shared" si="0"/>
        <v>242</v>
      </c>
      <c r="H6" s="61">
        <f t="shared" si="0"/>
        <v>8122</v>
      </c>
      <c r="I6" s="86">
        <f>SUM(D6:H6)</f>
        <v>55564</v>
      </c>
      <c r="J6" s="1"/>
    </row>
    <row r="7" spans="1:10" s="27" customFormat="1" ht="23.1" customHeight="1" x14ac:dyDescent="0.15">
      <c r="A7" s="31"/>
      <c r="B7" s="33"/>
      <c r="C7" s="150" t="s">
        <v>12</v>
      </c>
      <c r="D7" s="57">
        <v>80.521684584509003</v>
      </c>
      <c r="E7" s="57">
        <v>101.492050505585</v>
      </c>
      <c r="F7" s="57">
        <v>6.9738907290089998</v>
      </c>
      <c r="G7" s="57">
        <v>2.5442905748509999</v>
      </c>
      <c r="H7" s="59">
        <v>22.03923905069</v>
      </c>
      <c r="I7" s="85">
        <f t="shared" ref="I7:I14" si="1">SUM(D7:H7)</f>
        <v>213.57115544464403</v>
      </c>
      <c r="J7" s="31"/>
    </row>
    <row r="8" spans="1:10" s="3" customFormat="1" ht="23.1" customHeight="1" x14ac:dyDescent="0.15">
      <c r="A8" s="1"/>
      <c r="B8" s="5"/>
      <c r="C8" s="151"/>
      <c r="D8" s="60">
        <v>14237</v>
      </c>
      <c r="E8" s="60">
        <v>20498</v>
      </c>
      <c r="F8" s="60">
        <v>1223</v>
      </c>
      <c r="G8" s="60">
        <v>225</v>
      </c>
      <c r="H8" s="62">
        <v>7717</v>
      </c>
      <c r="I8" s="86">
        <f t="shared" si="1"/>
        <v>43900</v>
      </c>
      <c r="J8" s="1"/>
    </row>
    <row r="9" spans="1:10" s="3" customFormat="1" ht="23.1" customHeight="1" x14ac:dyDescent="0.15">
      <c r="A9" s="36"/>
      <c r="B9" s="35"/>
      <c r="C9" s="150" t="s">
        <v>0</v>
      </c>
      <c r="D9" s="63">
        <v>6.9450569226039995</v>
      </c>
      <c r="E9" s="63">
        <v>6.6587273988519993</v>
      </c>
      <c r="F9" s="63">
        <v>0.20193149965400001</v>
      </c>
      <c r="G9" s="63">
        <v>1.7238905596000002E-2</v>
      </c>
      <c r="H9" s="65">
        <v>0.13551818956200001</v>
      </c>
      <c r="I9" s="85">
        <f t="shared" si="1"/>
        <v>13.958472916267999</v>
      </c>
      <c r="J9" s="36"/>
    </row>
    <row r="10" spans="1:10" s="25" customFormat="1" ht="23.1" customHeight="1" x14ac:dyDescent="0.15">
      <c r="A10" s="1"/>
      <c r="B10" s="5"/>
      <c r="C10" s="151"/>
      <c r="D10" s="60">
        <v>3632</v>
      </c>
      <c r="E10" s="60">
        <v>3463</v>
      </c>
      <c r="F10" s="60">
        <v>123</v>
      </c>
      <c r="G10" s="60">
        <v>3</v>
      </c>
      <c r="H10" s="62">
        <v>97</v>
      </c>
      <c r="I10" s="86">
        <f t="shared" si="1"/>
        <v>7318</v>
      </c>
      <c r="J10" s="1"/>
    </row>
    <row r="11" spans="1:10" s="3" customFormat="1" ht="23.1" customHeight="1" x14ac:dyDescent="0.15">
      <c r="A11" s="31"/>
      <c r="B11" s="33"/>
      <c r="C11" s="152" t="s">
        <v>30</v>
      </c>
      <c r="D11" s="57">
        <v>13.521030297709</v>
      </c>
      <c r="E11" s="57">
        <v>10.533443892948</v>
      </c>
      <c r="F11" s="57">
        <v>3.086970552141</v>
      </c>
      <c r="G11" s="57">
        <v>6.3444794082999995E-2</v>
      </c>
      <c r="H11" s="59">
        <v>0.96545095521099999</v>
      </c>
      <c r="I11" s="85">
        <f t="shared" si="1"/>
        <v>28.170340492092002</v>
      </c>
      <c r="J11" s="31"/>
    </row>
    <row r="12" spans="1:10" s="3" customFormat="1" ht="23.1" customHeight="1" x14ac:dyDescent="0.15">
      <c r="A12" s="1"/>
      <c r="B12" s="5"/>
      <c r="C12" s="153"/>
      <c r="D12" s="60">
        <v>2099</v>
      </c>
      <c r="E12" s="60">
        <v>1401</v>
      </c>
      <c r="F12" s="60">
        <v>524</v>
      </c>
      <c r="G12" s="60">
        <v>14</v>
      </c>
      <c r="H12" s="62">
        <v>308</v>
      </c>
      <c r="I12" s="86">
        <f t="shared" si="1"/>
        <v>4346</v>
      </c>
      <c r="J12" s="1"/>
    </row>
    <row r="13" spans="1:10" s="27" customFormat="1" ht="23.1" customHeight="1" x14ac:dyDescent="0.15">
      <c r="A13" s="31"/>
      <c r="B13" s="136" t="s">
        <v>13</v>
      </c>
      <c r="C13" s="137"/>
      <c r="D13" s="57">
        <v>28.069887874820001</v>
      </c>
      <c r="E13" s="57">
        <v>31.750099186578002</v>
      </c>
      <c r="F13" s="57">
        <v>1.6474479755289999</v>
      </c>
      <c r="G13" s="57">
        <v>0.27344275204699997</v>
      </c>
      <c r="H13" s="59">
        <v>5.0894892326020003</v>
      </c>
      <c r="I13" s="85">
        <f t="shared" si="1"/>
        <v>66.830367021576009</v>
      </c>
      <c r="J13" s="31"/>
    </row>
    <row r="14" spans="1:10" s="3" customFormat="1" ht="23.1" customHeight="1" x14ac:dyDescent="0.15">
      <c r="A14" s="1"/>
      <c r="B14" s="138"/>
      <c r="C14" s="139"/>
      <c r="D14" s="60">
        <v>6518</v>
      </c>
      <c r="E14" s="60">
        <v>6874</v>
      </c>
      <c r="F14" s="60">
        <v>686</v>
      </c>
      <c r="G14" s="60">
        <v>186</v>
      </c>
      <c r="H14" s="62">
        <v>1486</v>
      </c>
      <c r="I14" s="86">
        <f t="shared" si="1"/>
        <v>15750</v>
      </c>
      <c r="J14" s="1"/>
    </row>
    <row r="15" spans="1:10" s="3" customFormat="1" ht="23.1" customHeight="1" x14ac:dyDescent="0.15">
      <c r="A15" s="31"/>
      <c r="B15" s="140" t="s">
        <v>1</v>
      </c>
      <c r="C15" s="141"/>
      <c r="D15" s="78" t="s">
        <v>47</v>
      </c>
      <c r="E15" s="78" t="s">
        <v>47</v>
      </c>
      <c r="F15" s="78" t="s">
        <v>47</v>
      </c>
      <c r="G15" s="78" t="s">
        <v>47</v>
      </c>
      <c r="H15" s="93" t="s">
        <v>47</v>
      </c>
      <c r="I15" s="94" t="s">
        <v>47</v>
      </c>
      <c r="J15" s="31"/>
    </row>
    <row r="16" spans="1:10" s="27" customFormat="1" ht="23.1" customHeight="1" thickBot="1" x14ac:dyDescent="0.2">
      <c r="A16" s="1"/>
      <c r="B16" s="142"/>
      <c r="C16" s="143"/>
      <c r="D16" s="83" t="s">
        <v>47</v>
      </c>
      <c r="E16" s="83" t="s">
        <v>47</v>
      </c>
      <c r="F16" s="83" t="s">
        <v>47</v>
      </c>
      <c r="G16" s="83" t="s">
        <v>47</v>
      </c>
      <c r="H16" s="95" t="s">
        <v>47</v>
      </c>
      <c r="I16" s="96" t="s">
        <v>47</v>
      </c>
      <c r="J16" s="1"/>
    </row>
    <row r="17" spans="1:10" s="3" customFormat="1" ht="23.1" customHeight="1" thickTop="1" x14ac:dyDescent="0.15">
      <c r="A17" s="27"/>
      <c r="B17" s="113" t="s">
        <v>34</v>
      </c>
      <c r="C17" s="114"/>
      <c r="D17" s="87">
        <f t="shared" ref="D17:H18" si="2">SUM(D5,D13)</f>
        <v>129.057659679642</v>
      </c>
      <c r="E17" s="87">
        <f t="shared" si="2"/>
        <v>150.434320983963</v>
      </c>
      <c r="F17" s="87">
        <f t="shared" si="2"/>
        <v>11.910240756333</v>
      </c>
      <c r="G17" s="87">
        <f t="shared" si="2"/>
        <v>2.8984170265769995</v>
      </c>
      <c r="H17" s="88">
        <f t="shared" si="2"/>
        <v>28.229697428065002</v>
      </c>
      <c r="I17" s="89">
        <f>SUM(D17:H17)</f>
        <v>322.53033587457998</v>
      </c>
      <c r="J17" s="27"/>
    </row>
    <row r="18" spans="1:10" s="27" customFormat="1" ht="23.1" customHeight="1" thickBot="1" x14ac:dyDescent="0.2">
      <c r="A18" s="3"/>
      <c r="B18" s="115"/>
      <c r="C18" s="116"/>
      <c r="D18" s="90">
        <f t="shared" si="2"/>
        <v>26486</v>
      </c>
      <c r="E18" s="90">
        <f t="shared" si="2"/>
        <v>32236</v>
      </c>
      <c r="F18" s="90">
        <f t="shared" si="2"/>
        <v>2556</v>
      </c>
      <c r="G18" s="90">
        <f t="shared" si="2"/>
        <v>428</v>
      </c>
      <c r="H18" s="91">
        <f t="shared" si="2"/>
        <v>9608</v>
      </c>
      <c r="I18" s="92">
        <f>SUM(D18:H18)</f>
        <v>71314</v>
      </c>
      <c r="J18" s="3"/>
    </row>
    <row r="19" spans="1:10" s="3" customFormat="1" ht="23.1" customHeight="1" x14ac:dyDescent="0.15">
      <c r="A19" s="1"/>
      <c r="B19" s="1"/>
      <c r="C19" s="1"/>
      <c r="D19" s="1"/>
      <c r="E19" s="1"/>
      <c r="F19" s="1"/>
      <c r="G19" s="1"/>
      <c r="H19" s="1"/>
      <c r="I19" s="1"/>
      <c r="J19" s="1"/>
    </row>
    <row r="20" spans="1:10" s="27" customFormat="1" ht="15" customHeight="1" x14ac:dyDescent="0.15">
      <c r="A20" s="1"/>
      <c r="B20" s="44" t="s">
        <v>10</v>
      </c>
      <c r="C20" s="45" t="s">
        <v>48</v>
      </c>
      <c r="D20" s="1"/>
      <c r="E20" s="1"/>
      <c r="F20" s="1"/>
      <c r="G20" s="1"/>
      <c r="H20" s="1"/>
      <c r="I20" s="1"/>
      <c r="J20" s="1"/>
    </row>
    <row r="21" spans="1:10" ht="21.75" customHeight="1" x14ac:dyDescent="0.15">
      <c r="B21" s="46" t="s">
        <v>11</v>
      </c>
      <c r="C21" s="45" t="s">
        <v>49</v>
      </c>
    </row>
    <row r="22" spans="1:10" x14ac:dyDescent="0.15">
      <c r="B22" s="46"/>
      <c r="C22" s="45" t="s">
        <v>50</v>
      </c>
    </row>
    <row r="23" spans="1:10" ht="16.5" customHeight="1" x14ac:dyDescent="0.15">
      <c r="A23" s="11"/>
      <c r="B23" s="46" t="s">
        <v>2</v>
      </c>
      <c r="C23" s="45" t="s">
        <v>44</v>
      </c>
      <c r="E23" s="11"/>
      <c r="F23" s="11"/>
      <c r="G23" s="11"/>
      <c r="H23" s="11"/>
      <c r="J23" s="11"/>
    </row>
    <row r="24" spans="1:10" ht="17.25" customHeight="1" x14ac:dyDescent="0.15">
      <c r="A24" s="11"/>
      <c r="B24" s="46" t="s">
        <v>8</v>
      </c>
      <c r="C24" s="45" t="s">
        <v>51</v>
      </c>
      <c r="E24" s="11"/>
      <c r="F24" s="11"/>
      <c r="G24" s="11"/>
      <c r="H24" s="11"/>
      <c r="J24" s="11"/>
    </row>
    <row r="25" spans="1:10" s="11" customFormat="1" ht="17.25" customHeight="1" x14ac:dyDescent="0.15">
      <c r="A25" s="1"/>
      <c r="B25" s="47" t="s">
        <v>9</v>
      </c>
      <c r="C25" s="48" t="s">
        <v>54</v>
      </c>
      <c r="E25" s="1"/>
      <c r="F25" s="1"/>
      <c r="G25" s="1"/>
      <c r="H25" s="1"/>
      <c r="I25" s="1"/>
      <c r="J25" s="1"/>
    </row>
    <row r="26" spans="1:10" s="11" customFormat="1" ht="19.5" customHeight="1" x14ac:dyDescent="0.15">
      <c r="A26" s="1"/>
      <c r="B26" s="49"/>
      <c r="C26" s="48" t="s">
        <v>55</v>
      </c>
      <c r="E26" s="1"/>
      <c r="F26" s="1"/>
      <c r="G26" s="1"/>
      <c r="H26" s="1"/>
      <c r="I26" s="1"/>
      <c r="J26" s="4"/>
    </row>
    <row r="27" spans="1:10" ht="20.25" customHeight="1" x14ac:dyDescent="0.15">
      <c r="B27" s="47" t="s">
        <v>53</v>
      </c>
      <c r="C27" s="45" t="s">
        <v>63</v>
      </c>
      <c r="D27" s="11"/>
    </row>
    <row r="29" spans="1:10" ht="8.1" customHeight="1" x14ac:dyDescent="0.15"/>
  </sheetData>
  <mergeCells count="10">
    <mergeCell ref="H2:I2"/>
    <mergeCell ref="H3:I3"/>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view="pageBreakPreview" zoomScale="85" zoomScaleNormal="100" zoomScaleSheetLayoutView="85" workbookViewId="0">
      <selection activeCell="H13" sqref="H13"/>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3" ht="15.95" customHeight="1" x14ac:dyDescent="0.15">
      <c r="B1" s="11" t="s">
        <v>36</v>
      </c>
      <c r="H1" s="2"/>
      <c r="I1" s="2"/>
      <c r="J1" s="2"/>
      <c r="K1" s="2"/>
    </row>
    <row r="2" spans="2:13" ht="14.25" customHeight="1" x14ac:dyDescent="0.15">
      <c r="B2" s="11" t="s">
        <v>38</v>
      </c>
      <c r="I2" s="2"/>
      <c r="K2" s="111"/>
      <c r="L2" s="135"/>
    </row>
    <row r="3" spans="2:13" ht="14.25" customHeight="1" thickBot="1" x14ac:dyDescent="0.2">
      <c r="K3" s="112"/>
      <c r="L3" s="112"/>
    </row>
    <row r="4" spans="2:13" s="3" customFormat="1" ht="35.1" customHeight="1" x14ac:dyDescent="0.15">
      <c r="B4" s="144"/>
      <c r="C4" s="145"/>
      <c r="D4" s="6" t="s">
        <v>14</v>
      </c>
      <c r="E4" s="6" t="s">
        <v>15</v>
      </c>
      <c r="F4" s="6" t="s">
        <v>16</v>
      </c>
      <c r="G4" s="6" t="s">
        <v>17</v>
      </c>
      <c r="H4" s="8" t="s">
        <v>18</v>
      </c>
      <c r="I4" s="6" t="s">
        <v>19</v>
      </c>
      <c r="J4" s="6" t="s">
        <v>20</v>
      </c>
      <c r="K4" s="7" t="s">
        <v>21</v>
      </c>
      <c r="L4" s="23" t="s">
        <v>46</v>
      </c>
    </row>
    <row r="5" spans="2:13" s="27" customFormat="1" ht="23.1" customHeight="1" x14ac:dyDescent="0.15">
      <c r="B5" s="146" t="s">
        <v>45</v>
      </c>
      <c r="C5" s="147"/>
      <c r="D5" s="57">
        <f t="shared" ref="D5:K6" si="0">SUM(D7,D9,D11)</f>
        <v>43.282693778894</v>
      </c>
      <c r="E5" s="57">
        <f t="shared" si="0"/>
        <v>40.557469847448004</v>
      </c>
      <c r="F5" s="57">
        <f t="shared" si="0"/>
        <v>80.283822866548007</v>
      </c>
      <c r="G5" s="57">
        <f t="shared" si="0"/>
        <v>141.75137022746199</v>
      </c>
      <c r="H5" s="57">
        <f t="shared" si="0"/>
        <v>300.74151269141601</v>
      </c>
      <c r="I5" s="57">
        <f t="shared" si="0"/>
        <v>173.68166983988402</v>
      </c>
      <c r="J5" s="57">
        <f t="shared" si="0"/>
        <v>52.390874001280004</v>
      </c>
      <c r="K5" s="97">
        <f t="shared" si="0"/>
        <v>0.23417042669400001</v>
      </c>
      <c r="L5" s="85">
        <f>SUM(D5:K5)</f>
        <v>832.92358367962618</v>
      </c>
    </row>
    <row r="6" spans="2:13" s="3" customFormat="1" ht="23.1" customHeight="1" x14ac:dyDescent="0.15">
      <c r="B6" s="148"/>
      <c r="C6" s="149"/>
      <c r="D6" s="60">
        <f t="shared" si="0"/>
        <v>8115</v>
      </c>
      <c r="E6" s="60">
        <f t="shared" si="0"/>
        <v>7904</v>
      </c>
      <c r="F6" s="60">
        <f t="shared" si="0"/>
        <v>17018</v>
      </c>
      <c r="G6" s="60">
        <f t="shared" si="0"/>
        <v>30124</v>
      </c>
      <c r="H6" s="60">
        <f t="shared" si="0"/>
        <v>75377</v>
      </c>
      <c r="I6" s="60">
        <f t="shared" si="0"/>
        <v>50407</v>
      </c>
      <c r="J6" s="60">
        <f t="shared" si="0"/>
        <v>18464</v>
      </c>
      <c r="K6" s="98">
        <f t="shared" si="0"/>
        <v>190</v>
      </c>
      <c r="L6" s="86">
        <f>SUM(D6:K6)</f>
        <v>207599</v>
      </c>
    </row>
    <row r="7" spans="2:13" s="27" customFormat="1" ht="23.1" customHeight="1" x14ac:dyDescent="0.15">
      <c r="B7" s="33"/>
      <c r="C7" s="150" t="s">
        <v>12</v>
      </c>
      <c r="D7" s="57">
        <v>41.054433038241001</v>
      </c>
      <c r="E7" s="57">
        <v>38.935208536262003</v>
      </c>
      <c r="F7" s="57">
        <v>77.817330520544999</v>
      </c>
      <c r="G7" s="57">
        <v>136.924853108653</v>
      </c>
      <c r="H7" s="58">
        <v>289.07811898402599</v>
      </c>
      <c r="I7" s="57">
        <v>163.88346887798701</v>
      </c>
      <c r="J7" s="57">
        <v>46.784980025414001</v>
      </c>
      <c r="K7" s="59">
        <v>0.18483640469400001</v>
      </c>
      <c r="L7" s="85">
        <f t="shared" ref="L7:L16" si="1">SUM(D7:K7)</f>
        <v>794.66322949582195</v>
      </c>
    </row>
    <row r="8" spans="2:13" s="3" customFormat="1" ht="23.1" customHeight="1" x14ac:dyDescent="0.15">
      <c r="B8" s="5"/>
      <c r="C8" s="151"/>
      <c r="D8" s="60">
        <v>6971</v>
      </c>
      <c r="E8" s="60">
        <v>6640</v>
      </c>
      <c r="F8" s="60">
        <v>14367</v>
      </c>
      <c r="G8" s="60">
        <v>25550</v>
      </c>
      <c r="H8" s="61">
        <v>62564</v>
      </c>
      <c r="I8" s="60">
        <v>42267</v>
      </c>
      <c r="J8" s="60">
        <v>15877</v>
      </c>
      <c r="K8" s="62">
        <v>33</v>
      </c>
      <c r="L8" s="86">
        <f t="shared" si="1"/>
        <v>174269</v>
      </c>
    </row>
    <row r="9" spans="2:13" s="3" customFormat="1" ht="23.1" customHeight="1" x14ac:dyDescent="0.15">
      <c r="B9" s="35"/>
      <c r="C9" s="150" t="s">
        <v>0</v>
      </c>
      <c r="D9" s="63">
        <v>0.66849328470299996</v>
      </c>
      <c r="E9" s="63">
        <v>1.095711091953</v>
      </c>
      <c r="F9" s="63">
        <v>1.746047014715</v>
      </c>
      <c r="G9" s="63">
        <v>2.386272990633</v>
      </c>
      <c r="H9" s="64">
        <v>7.6420163447089999</v>
      </c>
      <c r="I9" s="63">
        <v>5.0796283003929998</v>
      </c>
      <c r="J9" s="63">
        <v>1.5440548663910001</v>
      </c>
      <c r="K9" s="99" t="s">
        <v>47</v>
      </c>
      <c r="L9" s="85">
        <f t="shared" si="1"/>
        <v>20.162223893497</v>
      </c>
      <c r="M9" s="25"/>
    </row>
    <row r="10" spans="2:13" s="25" customFormat="1" ht="23.1" customHeight="1" x14ac:dyDescent="0.15">
      <c r="B10" s="5"/>
      <c r="C10" s="151"/>
      <c r="D10" s="60">
        <v>996</v>
      </c>
      <c r="E10" s="60">
        <v>1133</v>
      </c>
      <c r="F10" s="60">
        <v>2438</v>
      </c>
      <c r="G10" s="60">
        <v>4105</v>
      </c>
      <c r="H10" s="61">
        <v>11567</v>
      </c>
      <c r="I10" s="60">
        <v>6289</v>
      </c>
      <c r="J10" s="60">
        <v>1064</v>
      </c>
      <c r="K10" s="100" t="s">
        <v>47</v>
      </c>
      <c r="L10" s="86">
        <f t="shared" si="1"/>
        <v>27592</v>
      </c>
      <c r="M10" s="3"/>
    </row>
    <row r="11" spans="2:13" s="3" customFormat="1" ht="23.1" customHeight="1" x14ac:dyDescent="0.15">
      <c r="B11" s="33"/>
      <c r="C11" s="152" t="s">
        <v>30</v>
      </c>
      <c r="D11" s="57">
        <v>1.5597674559500001</v>
      </c>
      <c r="E11" s="57">
        <v>0.52655021923300005</v>
      </c>
      <c r="F11" s="57">
        <v>0.72044533128800003</v>
      </c>
      <c r="G11" s="57">
        <v>2.4402441281759999</v>
      </c>
      <c r="H11" s="58">
        <v>4.0213773626810001</v>
      </c>
      <c r="I11" s="57">
        <v>4.718572661504</v>
      </c>
      <c r="J11" s="57">
        <v>4.0618391094749997</v>
      </c>
      <c r="K11" s="66">
        <v>4.9334021999999998E-2</v>
      </c>
      <c r="L11" s="85">
        <f t="shared" si="1"/>
        <v>18.098130290307001</v>
      </c>
      <c r="M11" s="27"/>
    </row>
    <row r="12" spans="2:13" s="3" customFormat="1" ht="23.1" customHeight="1" x14ac:dyDescent="0.15">
      <c r="B12" s="5"/>
      <c r="C12" s="153"/>
      <c r="D12" s="60">
        <v>148</v>
      </c>
      <c r="E12" s="60">
        <v>131</v>
      </c>
      <c r="F12" s="60">
        <v>213</v>
      </c>
      <c r="G12" s="60">
        <v>469</v>
      </c>
      <c r="H12" s="61">
        <v>1246</v>
      </c>
      <c r="I12" s="60">
        <v>1851</v>
      </c>
      <c r="J12" s="60">
        <v>1523</v>
      </c>
      <c r="K12" s="62">
        <v>157</v>
      </c>
      <c r="L12" s="86">
        <f t="shared" si="1"/>
        <v>5738</v>
      </c>
    </row>
    <row r="13" spans="2:13" s="27" customFormat="1" ht="23.1" customHeight="1" x14ac:dyDescent="0.15">
      <c r="B13" s="154" t="s">
        <v>13</v>
      </c>
      <c r="C13" s="155"/>
      <c r="D13" s="57">
        <v>16.321932317178</v>
      </c>
      <c r="E13" s="57">
        <v>16.181560329709001</v>
      </c>
      <c r="F13" s="57">
        <v>30.103933609407999</v>
      </c>
      <c r="G13" s="57">
        <v>54.305884859206998</v>
      </c>
      <c r="H13" s="58">
        <v>112.112004959888</v>
      </c>
      <c r="I13" s="57">
        <v>105.566477448851</v>
      </c>
      <c r="J13" s="57">
        <v>60.028916760064</v>
      </c>
      <c r="K13" s="59">
        <v>0.297065857579</v>
      </c>
      <c r="L13" s="85">
        <f t="shared" si="1"/>
        <v>394.91777614188402</v>
      </c>
    </row>
    <row r="14" spans="2:13" s="3" customFormat="1" ht="23.1" customHeight="1" x14ac:dyDescent="0.15">
      <c r="B14" s="156"/>
      <c r="C14" s="157"/>
      <c r="D14" s="60">
        <v>1557</v>
      </c>
      <c r="E14" s="60">
        <v>1595</v>
      </c>
      <c r="F14" s="60">
        <v>3305</v>
      </c>
      <c r="G14" s="60">
        <v>6326</v>
      </c>
      <c r="H14" s="61">
        <v>17531</v>
      </c>
      <c r="I14" s="60">
        <v>20210</v>
      </c>
      <c r="J14" s="60">
        <v>20595</v>
      </c>
      <c r="K14" s="62">
        <v>191</v>
      </c>
      <c r="L14" s="86">
        <f t="shared" si="1"/>
        <v>71310</v>
      </c>
    </row>
    <row r="15" spans="2:13" s="3" customFormat="1" ht="23.1" customHeight="1" x14ac:dyDescent="0.15">
      <c r="B15" s="140" t="s">
        <v>1</v>
      </c>
      <c r="C15" s="141"/>
      <c r="D15" s="57">
        <v>105.525406609982</v>
      </c>
      <c r="E15" s="57">
        <v>134.879441892784</v>
      </c>
      <c r="F15" s="57">
        <v>202.52544298503801</v>
      </c>
      <c r="G15" s="57">
        <v>250.97667240556601</v>
      </c>
      <c r="H15" s="58">
        <v>580.18396826755998</v>
      </c>
      <c r="I15" s="57">
        <v>762.72999566566602</v>
      </c>
      <c r="J15" s="57">
        <v>105.09716494836999</v>
      </c>
      <c r="K15" s="59">
        <v>8.5110000000000005E-2</v>
      </c>
      <c r="L15" s="85">
        <f t="shared" si="1"/>
        <v>2142.0032027749662</v>
      </c>
      <c r="M15" s="27"/>
    </row>
    <row r="16" spans="2:13" s="27" customFormat="1" ht="23.1" customHeight="1" thickBot="1" x14ac:dyDescent="0.2">
      <c r="B16" s="142"/>
      <c r="C16" s="143"/>
      <c r="D16" s="79">
        <v>2716</v>
      </c>
      <c r="E16" s="79">
        <v>3926</v>
      </c>
      <c r="F16" s="79">
        <v>6516</v>
      </c>
      <c r="G16" s="79">
        <v>11238</v>
      </c>
      <c r="H16" s="80">
        <v>48182</v>
      </c>
      <c r="I16" s="79">
        <v>95332</v>
      </c>
      <c r="J16" s="79">
        <v>34526</v>
      </c>
      <c r="K16" s="81">
        <v>68</v>
      </c>
      <c r="L16" s="86">
        <f t="shared" si="1"/>
        <v>202504</v>
      </c>
      <c r="M16" s="3"/>
    </row>
    <row r="17" spans="2:13" s="3" customFormat="1" ht="23.1" customHeight="1" thickTop="1" x14ac:dyDescent="0.15">
      <c r="B17" s="113" t="s">
        <v>34</v>
      </c>
      <c r="C17" s="114"/>
      <c r="D17" s="87">
        <f t="shared" ref="D17:K18" si="2">SUM(D5,D13,D15)</f>
        <v>165.13003270605401</v>
      </c>
      <c r="E17" s="87">
        <f t="shared" si="2"/>
        <v>191.61847206994099</v>
      </c>
      <c r="F17" s="87">
        <f t="shared" si="2"/>
        <v>312.91319946099401</v>
      </c>
      <c r="G17" s="87">
        <f t="shared" si="2"/>
        <v>447.03392749223497</v>
      </c>
      <c r="H17" s="87">
        <f t="shared" si="2"/>
        <v>993.03748591886392</v>
      </c>
      <c r="I17" s="87">
        <f t="shared" si="2"/>
        <v>1041.9781429544009</v>
      </c>
      <c r="J17" s="87">
        <f t="shared" si="2"/>
        <v>217.51695570971401</v>
      </c>
      <c r="K17" s="88">
        <f t="shared" si="2"/>
        <v>0.61634628427300009</v>
      </c>
      <c r="L17" s="89">
        <f>SUM(D17:K17)</f>
        <v>3369.8445625964755</v>
      </c>
      <c r="M17" s="27"/>
    </row>
    <row r="18" spans="2:13" s="27" customFormat="1" ht="23.1" customHeight="1" thickBot="1" x14ac:dyDescent="0.2">
      <c r="B18" s="115"/>
      <c r="C18" s="116"/>
      <c r="D18" s="90">
        <f t="shared" si="2"/>
        <v>12388</v>
      </c>
      <c r="E18" s="90">
        <f t="shared" si="2"/>
        <v>13425</v>
      </c>
      <c r="F18" s="90">
        <f t="shared" si="2"/>
        <v>26839</v>
      </c>
      <c r="G18" s="90">
        <f t="shared" si="2"/>
        <v>47688</v>
      </c>
      <c r="H18" s="90">
        <f t="shared" si="2"/>
        <v>141090</v>
      </c>
      <c r="I18" s="90">
        <f t="shared" si="2"/>
        <v>165949</v>
      </c>
      <c r="J18" s="90">
        <f t="shared" si="2"/>
        <v>73585</v>
      </c>
      <c r="K18" s="91">
        <f t="shared" si="2"/>
        <v>449</v>
      </c>
      <c r="L18" s="92">
        <f>SUM(D18:K18)</f>
        <v>481413</v>
      </c>
      <c r="M18" s="3"/>
    </row>
    <row r="19" spans="2:13" s="3" customFormat="1" ht="23.1" customHeight="1" x14ac:dyDescent="0.15">
      <c r="B19" s="1"/>
      <c r="C19" s="1"/>
      <c r="D19" s="1"/>
      <c r="E19" s="1"/>
      <c r="F19" s="1"/>
      <c r="G19" s="1"/>
      <c r="H19" s="1"/>
      <c r="I19" s="1"/>
      <c r="J19" s="1"/>
      <c r="K19" s="1"/>
      <c r="L19" s="1"/>
      <c r="M19" s="1"/>
    </row>
    <row r="20" spans="2:13" s="27" customFormat="1" ht="23.1" customHeight="1" x14ac:dyDescent="0.15">
      <c r="B20" s="44" t="s">
        <v>10</v>
      </c>
      <c r="C20" s="45" t="s">
        <v>48</v>
      </c>
      <c r="D20" s="1"/>
      <c r="E20" s="1"/>
      <c r="F20" s="1"/>
      <c r="G20" s="1"/>
      <c r="H20" s="1"/>
      <c r="I20" s="1"/>
      <c r="J20" s="1"/>
      <c r="K20" s="1"/>
      <c r="L20" s="1"/>
      <c r="M20" s="1"/>
    </row>
    <row r="21" spans="2:13" ht="21.75" customHeight="1" x14ac:dyDescent="0.15">
      <c r="B21" s="46" t="s">
        <v>11</v>
      </c>
      <c r="C21" s="45" t="s">
        <v>49</v>
      </c>
    </row>
    <row r="22" spans="2:13" ht="19.5" customHeight="1" x14ac:dyDescent="0.15">
      <c r="B22" s="46"/>
      <c r="C22" s="45" t="s">
        <v>50</v>
      </c>
    </row>
    <row r="23" spans="2:13" ht="17.25" customHeight="1" x14ac:dyDescent="0.15">
      <c r="B23" s="46" t="s">
        <v>2</v>
      </c>
      <c r="C23" s="45" t="s">
        <v>44</v>
      </c>
      <c r="D23" s="11"/>
      <c r="E23" s="11"/>
      <c r="F23" s="11"/>
      <c r="G23" s="11"/>
      <c r="H23" s="11"/>
      <c r="I23" s="11"/>
      <c r="J23" s="11"/>
      <c r="K23" s="11"/>
      <c r="M23" s="11"/>
    </row>
    <row r="24" spans="2:13" ht="18" customHeight="1" x14ac:dyDescent="0.15">
      <c r="B24" s="46" t="s">
        <v>8</v>
      </c>
      <c r="C24" s="45" t="s">
        <v>51</v>
      </c>
    </row>
    <row r="25" spans="2:13" ht="21" customHeight="1" x14ac:dyDescent="0.15">
      <c r="B25" s="46" t="s">
        <v>9</v>
      </c>
      <c r="C25" s="45" t="s">
        <v>63</v>
      </c>
    </row>
  </sheetData>
  <mergeCells count="10">
    <mergeCell ref="K2:L2"/>
    <mergeCell ref="K3:L3"/>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view="pageBreakPreview" zoomScale="85" zoomScaleNormal="100" zoomScaleSheetLayoutView="85" workbookViewId="0">
      <selection activeCell="G13" sqref="G13"/>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3" ht="15.95" customHeight="1" x14ac:dyDescent="0.15">
      <c r="B1" s="11" t="s">
        <v>36</v>
      </c>
      <c r="H1" s="2"/>
      <c r="I1" s="2"/>
      <c r="J1" s="2"/>
      <c r="K1" s="2"/>
    </row>
    <row r="2" spans="2:13" ht="14.25" customHeight="1" x14ac:dyDescent="0.15">
      <c r="B2" s="11" t="s">
        <v>39</v>
      </c>
      <c r="I2" s="2"/>
      <c r="K2" s="111"/>
      <c r="L2" s="135"/>
    </row>
    <row r="3" spans="2:13" ht="14.25" customHeight="1" thickBot="1" x14ac:dyDescent="0.2">
      <c r="K3" s="112"/>
      <c r="L3" s="112"/>
    </row>
    <row r="4" spans="2:13" s="3" customFormat="1" ht="35.1" customHeight="1" x14ac:dyDescent="0.15">
      <c r="B4" s="144"/>
      <c r="C4" s="145"/>
      <c r="D4" s="6" t="s">
        <v>14</v>
      </c>
      <c r="E4" s="6" t="s">
        <v>15</v>
      </c>
      <c r="F4" s="6" t="s">
        <v>16</v>
      </c>
      <c r="G4" s="6" t="s">
        <v>17</v>
      </c>
      <c r="H4" s="8" t="s">
        <v>18</v>
      </c>
      <c r="I4" s="6" t="s">
        <v>19</v>
      </c>
      <c r="J4" s="6" t="s">
        <v>20</v>
      </c>
      <c r="K4" s="7" t="s">
        <v>21</v>
      </c>
      <c r="L4" s="23" t="s">
        <v>46</v>
      </c>
    </row>
    <row r="5" spans="2:13" s="27" customFormat="1" ht="23.1" customHeight="1" x14ac:dyDescent="0.15">
      <c r="B5" s="146" t="s">
        <v>45</v>
      </c>
      <c r="C5" s="147"/>
      <c r="D5" s="57">
        <f t="shared" ref="D5:J6" si="0">SUM(D7,D9,D11)</f>
        <v>12.158583150222</v>
      </c>
      <c r="E5" s="57">
        <f t="shared" si="0"/>
        <v>8.2840524152310007</v>
      </c>
      <c r="F5" s="57">
        <f t="shared" si="0"/>
        <v>17.956438128886003</v>
      </c>
      <c r="G5" s="57">
        <f t="shared" si="0"/>
        <v>23.860674274361003</v>
      </c>
      <c r="H5" s="57">
        <f t="shared" si="0"/>
        <v>46.353108458025993</v>
      </c>
      <c r="I5" s="57">
        <f t="shared" si="0"/>
        <v>14.448209971196</v>
      </c>
      <c r="J5" s="57">
        <f t="shared" si="0"/>
        <v>4.7889180285800004</v>
      </c>
      <c r="K5" s="99" t="s">
        <v>47</v>
      </c>
      <c r="L5" s="85">
        <f>SUM(D5:K5)</f>
        <v>127.84998442650202</v>
      </c>
    </row>
    <row r="6" spans="2:13" s="3" customFormat="1" ht="23.1" customHeight="1" x14ac:dyDescent="0.15">
      <c r="B6" s="148"/>
      <c r="C6" s="149"/>
      <c r="D6" s="60">
        <f t="shared" si="0"/>
        <v>2332</v>
      </c>
      <c r="E6" s="60">
        <f t="shared" si="0"/>
        <v>1819</v>
      </c>
      <c r="F6" s="60">
        <f t="shared" si="0"/>
        <v>3926</v>
      </c>
      <c r="G6" s="60">
        <f t="shared" si="0"/>
        <v>5748</v>
      </c>
      <c r="H6" s="60">
        <f t="shared" si="0"/>
        <v>10425</v>
      </c>
      <c r="I6" s="60">
        <f t="shared" si="0"/>
        <v>2743</v>
      </c>
      <c r="J6" s="60">
        <f t="shared" si="0"/>
        <v>789</v>
      </c>
      <c r="K6" s="100" t="s">
        <v>47</v>
      </c>
      <c r="L6" s="86">
        <f>SUM(D6:K6)</f>
        <v>27782</v>
      </c>
    </row>
    <row r="7" spans="2:13" s="27" customFormat="1" ht="23.1" customHeight="1" x14ac:dyDescent="0.15">
      <c r="B7" s="33"/>
      <c r="C7" s="150" t="s">
        <v>12</v>
      </c>
      <c r="D7" s="57">
        <v>10.183133342579</v>
      </c>
      <c r="E7" s="57">
        <v>6.82967286469</v>
      </c>
      <c r="F7" s="57">
        <v>15.35833352064</v>
      </c>
      <c r="G7" s="57">
        <v>19.940105731098001</v>
      </c>
      <c r="H7" s="58">
        <v>38.098097917323997</v>
      </c>
      <c r="I7" s="57">
        <v>12.095361561156</v>
      </c>
      <c r="J7" s="57">
        <v>4.2808727848350001</v>
      </c>
      <c r="K7" s="99" t="s">
        <v>47</v>
      </c>
      <c r="L7" s="85">
        <f t="shared" ref="L7:L14" si="1">SUM(D7:K7)</f>
        <v>106.785577722322</v>
      </c>
    </row>
    <row r="8" spans="2:13" s="3" customFormat="1" ht="23.1" customHeight="1" x14ac:dyDescent="0.15">
      <c r="B8" s="5"/>
      <c r="C8" s="151"/>
      <c r="D8" s="60">
        <v>1700</v>
      </c>
      <c r="E8" s="60">
        <v>1419</v>
      </c>
      <c r="F8" s="60">
        <v>3127</v>
      </c>
      <c r="G8" s="60">
        <v>4556</v>
      </c>
      <c r="H8" s="61">
        <v>7953</v>
      </c>
      <c r="I8" s="60">
        <v>2435</v>
      </c>
      <c r="J8" s="60">
        <v>760</v>
      </c>
      <c r="K8" s="100" t="s">
        <v>47</v>
      </c>
      <c r="L8" s="86">
        <f t="shared" si="1"/>
        <v>21950</v>
      </c>
    </row>
    <row r="9" spans="2:13" s="3" customFormat="1" ht="23.1" customHeight="1" x14ac:dyDescent="0.15">
      <c r="B9" s="35"/>
      <c r="C9" s="150" t="s">
        <v>0</v>
      </c>
      <c r="D9" s="63">
        <v>0.73696946212600001</v>
      </c>
      <c r="E9" s="63">
        <v>0.43738964942399999</v>
      </c>
      <c r="F9" s="63">
        <v>1.002457142643</v>
      </c>
      <c r="G9" s="63">
        <v>1.1878953582559999</v>
      </c>
      <c r="H9" s="64">
        <v>2.7651693212490001</v>
      </c>
      <c r="I9" s="63">
        <v>0.82343727443600001</v>
      </c>
      <c r="J9" s="63">
        <v>2.591825E-2</v>
      </c>
      <c r="K9" s="99" t="s">
        <v>47</v>
      </c>
      <c r="L9" s="85">
        <f t="shared" si="1"/>
        <v>6.9792364581340003</v>
      </c>
      <c r="M9" s="25"/>
    </row>
    <row r="10" spans="2:13" s="25" customFormat="1" ht="23.1" customHeight="1" x14ac:dyDescent="0.15">
      <c r="B10" s="5"/>
      <c r="C10" s="151"/>
      <c r="D10" s="60">
        <v>401</v>
      </c>
      <c r="E10" s="60">
        <v>231</v>
      </c>
      <c r="F10" s="60">
        <v>556</v>
      </c>
      <c r="G10" s="60">
        <v>704</v>
      </c>
      <c r="H10" s="61">
        <v>1600</v>
      </c>
      <c r="I10" s="60">
        <v>165</v>
      </c>
      <c r="J10" s="60">
        <v>2</v>
      </c>
      <c r="K10" s="100" t="s">
        <v>47</v>
      </c>
      <c r="L10" s="86">
        <f t="shared" si="1"/>
        <v>3659</v>
      </c>
      <c r="M10" s="3"/>
    </row>
    <row r="11" spans="2:13" s="3" customFormat="1" ht="23.1" customHeight="1" x14ac:dyDescent="0.15">
      <c r="B11" s="33"/>
      <c r="C11" s="152" t="s">
        <v>30</v>
      </c>
      <c r="D11" s="57">
        <v>1.2384803455169999</v>
      </c>
      <c r="E11" s="57">
        <v>1.0169899011170001</v>
      </c>
      <c r="F11" s="57">
        <v>1.595647465603</v>
      </c>
      <c r="G11" s="57">
        <v>2.7326731850070001</v>
      </c>
      <c r="H11" s="58">
        <v>5.489841219453</v>
      </c>
      <c r="I11" s="57">
        <v>1.5294111356040001</v>
      </c>
      <c r="J11" s="57">
        <v>0.48212699374500001</v>
      </c>
      <c r="K11" s="99" t="s">
        <v>47</v>
      </c>
      <c r="L11" s="85">
        <f t="shared" si="1"/>
        <v>14.085170246046001</v>
      </c>
      <c r="M11" s="27"/>
    </row>
    <row r="12" spans="2:13" s="3" customFormat="1" ht="23.1" customHeight="1" x14ac:dyDescent="0.15">
      <c r="B12" s="5"/>
      <c r="C12" s="153"/>
      <c r="D12" s="60">
        <v>231</v>
      </c>
      <c r="E12" s="60">
        <v>169</v>
      </c>
      <c r="F12" s="60">
        <v>243</v>
      </c>
      <c r="G12" s="60">
        <v>488</v>
      </c>
      <c r="H12" s="61">
        <v>872</v>
      </c>
      <c r="I12" s="60">
        <v>143</v>
      </c>
      <c r="J12" s="60">
        <v>27</v>
      </c>
      <c r="K12" s="100" t="s">
        <v>47</v>
      </c>
      <c r="L12" s="86">
        <f t="shared" si="1"/>
        <v>2173</v>
      </c>
    </row>
    <row r="13" spans="2:13" s="27" customFormat="1" ht="23.1" customHeight="1" x14ac:dyDescent="0.15">
      <c r="B13" s="154" t="s">
        <v>13</v>
      </c>
      <c r="C13" s="155"/>
      <c r="D13" s="57">
        <v>2.6618824310360001</v>
      </c>
      <c r="E13" s="57">
        <v>2.3046486514089999</v>
      </c>
      <c r="F13" s="57">
        <v>3.6486154097160002</v>
      </c>
      <c r="G13" s="57">
        <v>4.9117563472079997</v>
      </c>
      <c r="H13" s="58">
        <v>10.705418283862</v>
      </c>
      <c r="I13" s="57">
        <v>6.275211544287</v>
      </c>
      <c r="J13" s="57">
        <v>2.8766508432700002</v>
      </c>
      <c r="K13" s="59">
        <v>3.1E-2</v>
      </c>
      <c r="L13" s="85">
        <f t="shared" si="1"/>
        <v>33.415183510787998</v>
      </c>
    </row>
    <row r="14" spans="2:13" s="3" customFormat="1" ht="23.1" customHeight="1" x14ac:dyDescent="0.15">
      <c r="B14" s="156"/>
      <c r="C14" s="157"/>
      <c r="D14" s="60">
        <v>303</v>
      </c>
      <c r="E14" s="60">
        <v>279</v>
      </c>
      <c r="F14" s="60">
        <v>518</v>
      </c>
      <c r="G14" s="60">
        <v>1055</v>
      </c>
      <c r="H14" s="61">
        <v>2312</v>
      </c>
      <c r="I14" s="60">
        <v>2337</v>
      </c>
      <c r="J14" s="60">
        <v>1061</v>
      </c>
      <c r="K14" s="62">
        <v>10</v>
      </c>
      <c r="L14" s="86">
        <f t="shared" si="1"/>
        <v>7875</v>
      </c>
    </row>
    <row r="15" spans="2:13" s="3" customFormat="1" ht="23.1" customHeight="1" x14ac:dyDescent="0.15">
      <c r="B15" s="140" t="s">
        <v>1</v>
      </c>
      <c r="C15" s="141"/>
      <c r="D15" s="78" t="s">
        <v>47</v>
      </c>
      <c r="E15" s="78" t="s">
        <v>47</v>
      </c>
      <c r="F15" s="78" t="s">
        <v>47</v>
      </c>
      <c r="G15" s="78" t="s">
        <v>47</v>
      </c>
      <c r="H15" s="101" t="s">
        <v>47</v>
      </c>
      <c r="I15" s="78" t="s">
        <v>47</v>
      </c>
      <c r="J15" s="78" t="s">
        <v>47</v>
      </c>
      <c r="K15" s="99" t="s">
        <v>47</v>
      </c>
      <c r="L15" s="94" t="s">
        <v>47</v>
      </c>
      <c r="M15" s="27"/>
    </row>
    <row r="16" spans="2:13" s="27" customFormat="1" ht="23.1" customHeight="1" thickBot="1" x14ac:dyDescent="0.2">
      <c r="B16" s="142"/>
      <c r="C16" s="143"/>
      <c r="D16" s="83" t="s">
        <v>47</v>
      </c>
      <c r="E16" s="83" t="s">
        <v>47</v>
      </c>
      <c r="F16" s="83" t="s">
        <v>47</v>
      </c>
      <c r="G16" s="83" t="s">
        <v>47</v>
      </c>
      <c r="H16" s="102" t="s">
        <v>47</v>
      </c>
      <c r="I16" s="83" t="s">
        <v>47</v>
      </c>
      <c r="J16" s="83" t="s">
        <v>47</v>
      </c>
      <c r="K16" s="103" t="s">
        <v>47</v>
      </c>
      <c r="L16" s="96" t="s">
        <v>47</v>
      </c>
      <c r="M16" s="3"/>
    </row>
    <row r="17" spans="2:13" s="3" customFormat="1" ht="23.1" customHeight="1" thickTop="1" x14ac:dyDescent="0.15">
      <c r="B17" s="113" t="s">
        <v>34</v>
      </c>
      <c r="C17" s="114"/>
      <c r="D17" s="87">
        <f t="shared" ref="D17:K18" si="2">SUM(D5,D13)</f>
        <v>14.820465581258</v>
      </c>
      <c r="E17" s="87">
        <f t="shared" si="2"/>
        <v>10.588701066640001</v>
      </c>
      <c r="F17" s="87">
        <f t="shared" si="2"/>
        <v>21.605053538602004</v>
      </c>
      <c r="G17" s="87">
        <f t="shared" si="2"/>
        <v>28.772430621569001</v>
      </c>
      <c r="H17" s="87">
        <f t="shared" si="2"/>
        <v>57.058526741887995</v>
      </c>
      <c r="I17" s="87">
        <f t="shared" si="2"/>
        <v>20.723421515483</v>
      </c>
      <c r="J17" s="87">
        <f t="shared" si="2"/>
        <v>7.6655688718500006</v>
      </c>
      <c r="K17" s="88">
        <f t="shared" si="2"/>
        <v>3.1E-2</v>
      </c>
      <c r="L17" s="89">
        <f>SUM(D17:K17)</f>
        <v>161.26516793729002</v>
      </c>
      <c r="M17" s="27"/>
    </row>
    <row r="18" spans="2:13" s="27" customFormat="1" ht="23.1" customHeight="1" thickBot="1" x14ac:dyDescent="0.2">
      <c r="B18" s="115"/>
      <c r="C18" s="116"/>
      <c r="D18" s="90">
        <f t="shared" si="2"/>
        <v>2635</v>
      </c>
      <c r="E18" s="90">
        <f t="shared" si="2"/>
        <v>2098</v>
      </c>
      <c r="F18" s="90">
        <f t="shared" si="2"/>
        <v>4444</v>
      </c>
      <c r="G18" s="90">
        <f t="shared" si="2"/>
        <v>6803</v>
      </c>
      <c r="H18" s="90">
        <f t="shared" si="2"/>
        <v>12737</v>
      </c>
      <c r="I18" s="90">
        <f t="shared" si="2"/>
        <v>5080</v>
      </c>
      <c r="J18" s="90">
        <f t="shared" si="2"/>
        <v>1850</v>
      </c>
      <c r="K18" s="91">
        <f t="shared" si="2"/>
        <v>10</v>
      </c>
      <c r="L18" s="92">
        <f>SUM(D18:K18)</f>
        <v>35657</v>
      </c>
      <c r="M18" s="3"/>
    </row>
    <row r="19" spans="2:13" s="3" customFormat="1" ht="23.1" customHeight="1" x14ac:dyDescent="0.15">
      <c r="B19" s="1"/>
      <c r="C19" s="1"/>
      <c r="D19" s="1"/>
      <c r="E19" s="1"/>
      <c r="F19" s="1"/>
      <c r="G19" s="1"/>
      <c r="H19" s="1"/>
      <c r="I19" s="1"/>
      <c r="J19" s="1"/>
      <c r="K19" s="1"/>
      <c r="L19" s="1"/>
      <c r="M19" s="1"/>
    </row>
    <row r="20" spans="2:13" s="27" customFormat="1" ht="23.1" customHeight="1" x14ac:dyDescent="0.15">
      <c r="B20" s="44" t="s">
        <v>10</v>
      </c>
      <c r="C20" s="45" t="s">
        <v>48</v>
      </c>
      <c r="D20" s="1"/>
      <c r="E20" s="1"/>
      <c r="F20" s="1"/>
      <c r="G20" s="1"/>
      <c r="H20" s="1"/>
      <c r="I20" s="1"/>
      <c r="J20" s="1"/>
      <c r="K20" s="1"/>
      <c r="L20" s="1"/>
      <c r="M20" s="1"/>
    </row>
    <row r="21" spans="2:13" ht="18" customHeight="1" x14ac:dyDescent="0.15">
      <c r="B21" s="46" t="s">
        <v>11</v>
      </c>
      <c r="C21" s="45" t="s">
        <v>49</v>
      </c>
    </row>
    <row r="22" spans="2:13" ht="16.5" customHeight="1" x14ac:dyDescent="0.15">
      <c r="B22" s="46"/>
      <c r="C22" s="45" t="s">
        <v>50</v>
      </c>
    </row>
    <row r="23" spans="2:13" ht="19.5" customHeight="1" x14ac:dyDescent="0.15">
      <c r="B23" s="46" t="s">
        <v>2</v>
      </c>
      <c r="C23" s="45" t="s">
        <v>44</v>
      </c>
    </row>
    <row r="24" spans="2:13" ht="18.75" customHeight="1" x14ac:dyDescent="0.15">
      <c r="B24" s="46" t="s">
        <v>8</v>
      </c>
      <c r="C24" s="45" t="s">
        <v>51</v>
      </c>
    </row>
    <row r="25" spans="2:13" s="11" customFormat="1" ht="21.75" customHeight="1" x14ac:dyDescent="0.15">
      <c r="B25" s="46" t="s">
        <v>9</v>
      </c>
      <c r="C25" s="45" t="s">
        <v>63</v>
      </c>
      <c r="D25" s="1"/>
      <c r="E25" s="1"/>
      <c r="F25" s="1"/>
      <c r="G25" s="1"/>
      <c r="H25" s="1"/>
      <c r="I25" s="1"/>
      <c r="J25" s="1"/>
      <c r="K25" s="1"/>
      <c r="L25" s="1"/>
      <c r="M25" s="1"/>
    </row>
    <row r="26" spans="2:13" x14ac:dyDescent="0.15">
      <c r="B26" s="45"/>
      <c r="C26" s="45"/>
    </row>
    <row r="27" spans="2:13" x14ac:dyDescent="0.15">
      <c r="B27" s="46"/>
      <c r="C27" s="45"/>
      <c r="M27" s="4"/>
    </row>
    <row r="28" spans="2:13" x14ac:dyDescent="0.15">
      <c r="M28" s="11"/>
    </row>
    <row r="29" spans="2:13" ht="8.1" customHeight="1" x14ac:dyDescent="0.15"/>
  </sheetData>
  <mergeCells count="10">
    <mergeCell ref="K2:L2"/>
    <mergeCell ref="K3:L3"/>
    <mergeCell ref="B17:C18"/>
    <mergeCell ref="B15:C16"/>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view="pageBreakPreview" zoomScale="85" zoomScaleNormal="100" zoomScaleSheetLayoutView="85" workbookViewId="0">
      <selection activeCell="E14" sqref="E14"/>
    </sheetView>
  </sheetViews>
  <sheetFormatPr defaultRowHeight="14.25" x14ac:dyDescent="0.15"/>
  <cols>
    <col min="1" max="1" width="5.625" style="1" customWidth="1"/>
    <col min="2" max="2" width="7.75" style="1" customWidth="1"/>
    <col min="3" max="3" width="20.75" style="1" customWidth="1"/>
    <col min="4" max="9" width="16.625" style="1" customWidth="1"/>
    <col min="10" max="10" width="5.625" style="1" customWidth="1"/>
    <col min="11" max="11" width="12.625" style="1" customWidth="1"/>
    <col min="12" max="12" width="5.625" style="1" customWidth="1"/>
    <col min="13" max="16384" width="9" style="1"/>
  </cols>
  <sheetData>
    <row r="1" spans="2:11" ht="15.95" customHeight="1" x14ac:dyDescent="0.15">
      <c r="B1" s="11" t="s">
        <v>36</v>
      </c>
      <c r="G1" s="2"/>
      <c r="H1" s="2"/>
      <c r="K1" s="2"/>
    </row>
    <row r="2" spans="2:11" ht="14.25" customHeight="1" x14ac:dyDescent="0.15">
      <c r="B2" s="11" t="s">
        <v>40</v>
      </c>
      <c r="H2" s="111"/>
      <c r="I2" s="135"/>
      <c r="K2" s="2"/>
    </row>
    <row r="3" spans="2:11" ht="14.25" customHeight="1" thickBot="1" x14ac:dyDescent="0.2">
      <c r="H3" s="112"/>
      <c r="I3" s="112"/>
    </row>
    <row r="4" spans="2:11" s="3" customFormat="1" ht="34.5" customHeight="1" x14ac:dyDescent="0.15">
      <c r="B4" s="144"/>
      <c r="C4" s="145"/>
      <c r="D4" s="6" t="s">
        <v>22</v>
      </c>
      <c r="E4" s="6" t="s">
        <v>23</v>
      </c>
      <c r="F4" s="6" t="s">
        <v>24</v>
      </c>
      <c r="G4" s="8" t="s">
        <v>25</v>
      </c>
      <c r="H4" s="7" t="s">
        <v>26</v>
      </c>
      <c r="I4" s="23" t="s">
        <v>46</v>
      </c>
    </row>
    <row r="5" spans="2:11" s="27" customFormat="1" ht="23.1" customHeight="1" x14ac:dyDescent="0.15">
      <c r="B5" s="146" t="s">
        <v>45</v>
      </c>
      <c r="C5" s="147"/>
      <c r="D5" s="29">
        <f t="shared" ref="D5:H6" si="0">SUM(D7,D9,D11)</f>
        <v>717.13488978908401</v>
      </c>
      <c r="E5" s="29">
        <f t="shared" si="0"/>
        <v>52.515429985015004</v>
      </c>
      <c r="F5" s="29">
        <f t="shared" si="0"/>
        <v>0.90211045099999998</v>
      </c>
      <c r="G5" s="29">
        <f t="shared" si="0"/>
        <v>35.091461591354999</v>
      </c>
      <c r="H5" s="30">
        <f t="shared" si="0"/>
        <v>27.279691863171998</v>
      </c>
      <c r="I5" s="42">
        <f t="shared" ref="I5:I12" si="1">SUM(D5:H5)</f>
        <v>832.92358367962606</v>
      </c>
    </row>
    <row r="6" spans="2:11" s="3" customFormat="1" ht="23.1" customHeight="1" x14ac:dyDescent="0.15">
      <c r="B6" s="148"/>
      <c r="C6" s="149"/>
      <c r="D6" s="17">
        <f t="shared" si="0"/>
        <v>180486</v>
      </c>
      <c r="E6" s="17">
        <f t="shared" si="0"/>
        <v>6767</v>
      </c>
      <c r="F6" s="17">
        <f t="shared" si="0"/>
        <v>68</v>
      </c>
      <c r="G6" s="17">
        <f t="shared" si="0"/>
        <v>8378</v>
      </c>
      <c r="H6" s="22">
        <f t="shared" si="0"/>
        <v>11900</v>
      </c>
      <c r="I6" s="43">
        <f t="shared" si="1"/>
        <v>207599</v>
      </c>
    </row>
    <row r="7" spans="2:11" s="27" customFormat="1" ht="23.1" customHeight="1" x14ac:dyDescent="0.15">
      <c r="B7" s="33"/>
      <c r="C7" s="150" t="s">
        <v>12</v>
      </c>
      <c r="D7" s="67">
        <v>685.95720242630102</v>
      </c>
      <c r="E7" s="67">
        <v>51.148870873680004</v>
      </c>
      <c r="F7" s="67">
        <v>0.71211045100000003</v>
      </c>
      <c r="G7" s="68">
        <v>34.660381444587003</v>
      </c>
      <c r="H7" s="69">
        <v>22.184664300253999</v>
      </c>
      <c r="I7" s="42">
        <f t="shared" si="1"/>
        <v>794.66322949582195</v>
      </c>
    </row>
    <row r="8" spans="2:11" s="3" customFormat="1" ht="23.1" customHeight="1" x14ac:dyDescent="0.15">
      <c r="B8" s="5"/>
      <c r="C8" s="151"/>
      <c r="D8" s="70">
        <v>151790</v>
      </c>
      <c r="E8" s="70">
        <v>6241</v>
      </c>
      <c r="F8" s="70">
        <v>50</v>
      </c>
      <c r="G8" s="71">
        <v>7685</v>
      </c>
      <c r="H8" s="72">
        <v>8503</v>
      </c>
      <c r="I8" s="43">
        <f t="shared" si="1"/>
        <v>174269</v>
      </c>
    </row>
    <row r="9" spans="2:11" s="3" customFormat="1" ht="23.1" customHeight="1" x14ac:dyDescent="0.15">
      <c r="B9" s="35"/>
      <c r="C9" s="150" t="s">
        <v>0</v>
      </c>
      <c r="D9" s="73">
        <v>16.187093292122</v>
      </c>
      <c r="E9" s="73">
        <v>1.229113243052</v>
      </c>
      <c r="F9" s="73">
        <v>0.19</v>
      </c>
      <c r="G9" s="74">
        <v>0.239382054328</v>
      </c>
      <c r="H9" s="75">
        <v>2.3166353039950001</v>
      </c>
      <c r="I9" s="42">
        <f t="shared" si="1"/>
        <v>20.162223893497004</v>
      </c>
      <c r="J9" s="25"/>
      <c r="K9" s="25"/>
    </row>
    <row r="10" spans="2:11" s="25" customFormat="1" ht="23.1" customHeight="1" x14ac:dyDescent="0.15">
      <c r="B10" s="5"/>
      <c r="C10" s="151"/>
      <c r="D10" s="70">
        <v>24142</v>
      </c>
      <c r="E10" s="70">
        <v>491</v>
      </c>
      <c r="F10" s="70">
        <v>18</v>
      </c>
      <c r="G10" s="71">
        <v>519</v>
      </c>
      <c r="H10" s="72">
        <v>2422</v>
      </c>
      <c r="I10" s="43">
        <f t="shared" si="1"/>
        <v>27592</v>
      </c>
      <c r="J10" s="3"/>
      <c r="K10" s="3"/>
    </row>
    <row r="11" spans="2:11" s="3" customFormat="1" ht="23.1" customHeight="1" x14ac:dyDescent="0.15">
      <c r="B11" s="33"/>
      <c r="C11" s="152" t="s">
        <v>30</v>
      </c>
      <c r="D11" s="67">
        <v>14.990594070661</v>
      </c>
      <c r="E11" s="67">
        <v>0.13744586828300001</v>
      </c>
      <c r="F11" s="76" t="s">
        <v>47</v>
      </c>
      <c r="G11" s="68">
        <v>0.19169809244</v>
      </c>
      <c r="H11" s="69">
        <v>2.7783922589230001</v>
      </c>
      <c r="I11" s="42">
        <f t="shared" si="1"/>
        <v>18.098130290307001</v>
      </c>
      <c r="J11" s="27"/>
      <c r="K11" s="27"/>
    </row>
    <row r="12" spans="2:11" s="3" customFormat="1" ht="23.1" customHeight="1" x14ac:dyDescent="0.15">
      <c r="B12" s="5"/>
      <c r="C12" s="153"/>
      <c r="D12" s="70">
        <v>4554</v>
      </c>
      <c r="E12" s="70">
        <v>35</v>
      </c>
      <c r="F12" s="77" t="s">
        <v>47</v>
      </c>
      <c r="G12" s="71">
        <v>174</v>
      </c>
      <c r="H12" s="72">
        <v>975</v>
      </c>
      <c r="I12" s="43">
        <f t="shared" si="1"/>
        <v>5738</v>
      </c>
    </row>
    <row r="13" spans="2:11" s="27" customFormat="1" ht="23.1" customHeight="1" x14ac:dyDescent="0.15">
      <c r="B13" s="154" t="s">
        <v>13</v>
      </c>
      <c r="C13" s="155"/>
      <c r="D13" s="67">
        <v>268.37905217282503</v>
      </c>
      <c r="E13" s="67">
        <v>34.880857765000997</v>
      </c>
      <c r="F13" s="67">
        <v>3.1022635580000002</v>
      </c>
      <c r="G13" s="68">
        <v>78.888624823000001</v>
      </c>
      <c r="H13" s="69">
        <v>9.6669778230579997</v>
      </c>
      <c r="I13" s="42">
        <f t="shared" ref="I13:I18" si="2">SUM(D13:H13)</f>
        <v>394.91777614188402</v>
      </c>
    </row>
    <row r="14" spans="2:11" s="3" customFormat="1" ht="23.1" customHeight="1" x14ac:dyDescent="0.15">
      <c r="B14" s="156"/>
      <c r="C14" s="157"/>
      <c r="D14" s="70">
        <v>50711</v>
      </c>
      <c r="E14" s="70">
        <v>4837</v>
      </c>
      <c r="F14" s="70">
        <v>264</v>
      </c>
      <c r="G14" s="71">
        <v>10601</v>
      </c>
      <c r="H14" s="72">
        <v>4897</v>
      </c>
      <c r="I14" s="43">
        <f t="shared" si="2"/>
        <v>71310</v>
      </c>
    </row>
    <row r="15" spans="2:11" s="3" customFormat="1" ht="23.1" customHeight="1" x14ac:dyDescent="0.15">
      <c r="B15" s="140" t="s">
        <v>1</v>
      </c>
      <c r="C15" s="141"/>
      <c r="D15" s="67">
        <v>1917.505642774966</v>
      </c>
      <c r="E15" s="67">
        <v>223.68340000000001</v>
      </c>
      <c r="F15" s="67">
        <v>0.81415999999999999</v>
      </c>
      <c r="G15" s="76" t="s">
        <v>47</v>
      </c>
      <c r="H15" s="76" t="s">
        <v>47</v>
      </c>
      <c r="I15" s="42">
        <f t="shared" si="2"/>
        <v>2142.0032027749658</v>
      </c>
      <c r="J15" s="27"/>
      <c r="K15" s="27"/>
    </row>
    <row r="16" spans="2:11" s="27" customFormat="1" ht="23.1" customHeight="1" thickBot="1" x14ac:dyDescent="0.2">
      <c r="B16" s="142"/>
      <c r="C16" s="143"/>
      <c r="D16" s="82">
        <v>186990</v>
      </c>
      <c r="E16" s="82">
        <v>15434</v>
      </c>
      <c r="F16" s="82">
        <v>80</v>
      </c>
      <c r="G16" s="83" t="s">
        <v>47</v>
      </c>
      <c r="H16" s="83" t="s">
        <v>47</v>
      </c>
      <c r="I16" s="43">
        <f t="shared" si="2"/>
        <v>202504</v>
      </c>
      <c r="J16" s="3"/>
      <c r="K16" s="3"/>
    </row>
    <row r="17" spans="2:11" s="3" customFormat="1" ht="23.1" customHeight="1" thickTop="1" x14ac:dyDescent="0.15">
      <c r="B17" s="113" t="s">
        <v>34</v>
      </c>
      <c r="C17" s="114"/>
      <c r="D17" s="26">
        <f t="shared" ref="D17:H18" si="3">SUM(D5,D13,D15)</f>
        <v>2903.019584736875</v>
      </c>
      <c r="E17" s="26">
        <f t="shared" si="3"/>
        <v>311.07968775001598</v>
      </c>
      <c r="F17" s="26">
        <f t="shared" si="3"/>
        <v>4.8185340090000004</v>
      </c>
      <c r="G17" s="26">
        <f t="shared" si="3"/>
        <v>113.980086414355</v>
      </c>
      <c r="H17" s="40">
        <f t="shared" si="3"/>
        <v>36.946669686229995</v>
      </c>
      <c r="I17" s="39">
        <f t="shared" si="2"/>
        <v>3369.844562596476</v>
      </c>
      <c r="J17" s="27"/>
      <c r="K17" s="27"/>
    </row>
    <row r="18" spans="2:11" s="27" customFormat="1" ht="23.1" customHeight="1" thickBot="1" x14ac:dyDescent="0.2">
      <c r="B18" s="115"/>
      <c r="C18" s="116"/>
      <c r="D18" s="18">
        <f t="shared" si="3"/>
        <v>418187</v>
      </c>
      <c r="E18" s="18">
        <f t="shared" si="3"/>
        <v>27038</v>
      </c>
      <c r="F18" s="18">
        <f t="shared" si="3"/>
        <v>412</v>
      </c>
      <c r="G18" s="18">
        <f t="shared" si="3"/>
        <v>18979</v>
      </c>
      <c r="H18" s="41">
        <f t="shared" si="3"/>
        <v>16797</v>
      </c>
      <c r="I18" s="24">
        <f t="shared" si="2"/>
        <v>481413</v>
      </c>
      <c r="J18" s="3"/>
      <c r="K18" s="3"/>
    </row>
    <row r="19" spans="2:11" s="3" customFormat="1" ht="23.1" customHeight="1" x14ac:dyDescent="0.15">
      <c r="B19" s="1"/>
      <c r="C19" s="1"/>
      <c r="D19" s="1"/>
      <c r="E19" s="1"/>
      <c r="F19" s="1"/>
      <c r="G19" s="1"/>
      <c r="H19" s="1"/>
      <c r="I19" s="1"/>
      <c r="J19" s="1"/>
      <c r="K19" s="1"/>
    </row>
    <row r="20" spans="2:11" s="27" customFormat="1" ht="23.1" customHeight="1" x14ac:dyDescent="0.15">
      <c r="B20" s="44" t="s">
        <v>10</v>
      </c>
      <c r="C20" s="45" t="s">
        <v>48</v>
      </c>
      <c r="D20" s="1"/>
      <c r="E20" s="1"/>
      <c r="F20" s="1"/>
      <c r="G20" s="1"/>
      <c r="H20" s="1"/>
      <c r="I20" s="1"/>
      <c r="J20" s="1"/>
      <c r="K20" s="1"/>
    </row>
    <row r="21" spans="2:11" ht="15.75" customHeight="1" x14ac:dyDescent="0.15">
      <c r="B21" s="46" t="s">
        <v>11</v>
      </c>
      <c r="C21" s="45" t="s">
        <v>49</v>
      </c>
    </row>
    <row r="22" spans="2:11" x14ac:dyDescent="0.15">
      <c r="B22" s="46"/>
      <c r="C22" s="45" t="s">
        <v>50</v>
      </c>
    </row>
    <row r="23" spans="2:11" ht="17.25" customHeight="1" x14ac:dyDescent="0.15">
      <c r="B23" s="46" t="s">
        <v>2</v>
      </c>
      <c r="C23" s="45" t="s">
        <v>44</v>
      </c>
    </row>
    <row r="24" spans="2:11" ht="17.25" customHeight="1" x14ac:dyDescent="0.15">
      <c r="B24" s="46" t="s">
        <v>8</v>
      </c>
      <c r="C24" s="45" t="s">
        <v>51</v>
      </c>
    </row>
    <row r="25" spans="2:11" ht="19.5" customHeight="1" x14ac:dyDescent="0.15">
      <c r="B25" s="44" t="s">
        <v>9</v>
      </c>
      <c r="C25" s="45" t="s">
        <v>56</v>
      </c>
      <c r="D25" s="11"/>
      <c r="E25" s="11"/>
      <c r="F25" s="11"/>
      <c r="G25" s="11"/>
      <c r="H25" s="11"/>
      <c r="J25" s="11"/>
      <c r="K25" s="11"/>
    </row>
    <row r="26" spans="2:11" ht="17.25" customHeight="1" x14ac:dyDescent="0.15">
      <c r="B26" s="46"/>
      <c r="C26" s="45" t="s">
        <v>57</v>
      </c>
    </row>
    <row r="27" spans="2:11" ht="15.75" customHeight="1" x14ac:dyDescent="0.15">
      <c r="B27" s="46"/>
      <c r="C27" s="45" t="s">
        <v>58</v>
      </c>
      <c r="J27" s="4"/>
    </row>
    <row r="28" spans="2:11" ht="20.25" customHeight="1" x14ac:dyDescent="0.15">
      <c r="B28" s="46" t="s">
        <v>53</v>
      </c>
      <c r="C28" s="45" t="s">
        <v>63</v>
      </c>
    </row>
  </sheetData>
  <mergeCells count="10">
    <mergeCell ref="H2:I2"/>
    <mergeCell ref="H3:I3"/>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scale="98" orientation="landscape" r:id="rId1"/>
  <headerFooter>
    <oddFooter>&amp;R6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8"/>
  <sheetViews>
    <sheetView view="pageBreakPreview" zoomScale="85" zoomScaleNormal="100" zoomScaleSheetLayoutView="85" workbookViewId="0">
      <selection activeCell="E13" sqref="E13"/>
    </sheetView>
  </sheetViews>
  <sheetFormatPr defaultRowHeight="14.25" x14ac:dyDescent="0.15"/>
  <cols>
    <col min="1" max="1" width="5.625" style="1" customWidth="1"/>
    <col min="2" max="2" width="7.75" style="1" customWidth="1"/>
    <col min="3" max="3" width="20.75" style="1" customWidth="1"/>
    <col min="4" max="7" width="24.625" style="1" customWidth="1"/>
    <col min="8" max="8" width="5" style="1" customWidth="1"/>
    <col min="9" max="9" width="5.625" style="1" customWidth="1"/>
    <col min="10" max="10" width="16.625" style="1" customWidth="1"/>
    <col min="11" max="11" width="5.625" style="1" customWidth="1"/>
    <col min="12" max="12" width="12.625" style="1" customWidth="1"/>
    <col min="13" max="13" width="5.625" style="1" customWidth="1"/>
    <col min="14" max="16384" width="9" style="1"/>
  </cols>
  <sheetData>
    <row r="1" spans="2:12" ht="15.95" customHeight="1" x14ac:dyDescent="0.15">
      <c r="B1" s="11" t="s">
        <v>36</v>
      </c>
      <c r="I1" s="2"/>
      <c r="J1" s="2"/>
      <c r="K1" s="2"/>
      <c r="L1" s="2"/>
    </row>
    <row r="2" spans="2:12" ht="14.25" customHeight="1" x14ac:dyDescent="0.15">
      <c r="B2" s="11" t="s">
        <v>42</v>
      </c>
      <c r="F2" s="56"/>
      <c r="G2" s="51"/>
      <c r="J2" s="2"/>
      <c r="K2" s="2"/>
      <c r="L2" s="2"/>
    </row>
    <row r="3" spans="2:12" ht="14.25" customHeight="1" thickBot="1" x14ac:dyDescent="0.2">
      <c r="F3" s="55"/>
      <c r="G3" s="53"/>
    </row>
    <row r="4" spans="2:12" s="3" customFormat="1" ht="35.1" customHeight="1" x14ac:dyDescent="0.15">
      <c r="B4" s="144"/>
      <c r="C4" s="145"/>
      <c r="D4" s="6" t="s">
        <v>29</v>
      </c>
      <c r="E4" s="6" t="s">
        <v>27</v>
      </c>
      <c r="F4" s="7" t="s">
        <v>28</v>
      </c>
      <c r="G4" s="23" t="s">
        <v>46</v>
      </c>
    </row>
    <row r="5" spans="2:12" s="27" customFormat="1" ht="23.1" customHeight="1" x14ac:dyDescent="0.15">
      <c r="B5" s="146" t="s">
        <v>45</v>
      </c>
      <c r="C5" s="147"/>
      <c r="D5" s="57">
        <f t="shared" ref="D5:F6" si="0">SUM(D7,D9,D11)</f>
        <v>22.301028668641997</v>
      </c>
      <c r="E5" s="57">
        <f t="shared" si="0"/>
        <v>27.343415418763001</v>
      </c>
      <c r="F5" s="58">
        <f t="shared" si="0"/>
        <v>78.205540339096999</v>
      </c>
      <c r="G5" s="85">
        <f>SUM(D5:F5)</f>
        <v>127.849984426502</v>
      </c>
    </row>
    <row r="6" spans="2:12" s="3" customFormat="1" ht="23.1" customHeight="1" x14ac:dyDescent="0.15">
      <c r="B6" s="148"/>
      <c r="C6" s="149"/>
      <c r="D6" s="60">
        <f t="shared" si="0"/>
        <v>7237</v>
      </c>
      <c r="E6" s="60">
        <f t="shared" si="0"/>
        <v>10941</v>
      </c>
      <c r="F6" s="61">
        <f t="shared" si="0"/>
        <v>9604</v>
      </c>
      <c r="G6" s="86">
        <f>SUM(D6:F6)</f>
        <v>27782</v>
      </c>
    </row>
    <row r="7" spans="2:12" s="27" customFormat="1" ht="23.1" customHeight="1" x14ac:dyDescent="0.15">
      <c r="B7" s="33"/>
      <c r="C7" s="150" t="s">
        <v>12</v>
      </c>
      <c r="D7" s="57">
        <v>19.835879195518999</v>
      </c>
      <c r="E7" s="57">
        <v>14.060370228381</v>
      </c>
      <c r="F7" s="59">
        <v>72.889328298422001</v>
      </c>
      <c r="G7" s="85">
        <f t="shared" ref="G7:G14" si="1">SUM(D7:F7)</f>
        <v>106.785577722322</v>
      </c>
    </row>
    <row r="8" spans="2:12" s="3" customFormat="1" ht="23.1" customHeight="1" x14ac:dyDescent="0.15">
      <c r="B8" s="5"/>
      <c r="C8" s="151"/>
      <c r="D8" s="60">
        <v>6749</v>
      </c>
      <c r="E8" s="60">
        <v>6407</v>
      </c>
      <c r="F8" s="62">
        <v>8794</v>
      </c>
      <c r="G8" s="86">
        <f t="shared" si="1"/>
        <v>21950</v>
      </c>
    </row>
    <row r="9" spans="2:12" s="3" customFormat="1" ht="23.1" customHeight="1" x14ac:dyDescent="0.15">
      <c r="B9" s="35"/>
      <c r="C9" s="150" t="s">
        <v>0</v>
      </c>
      <c r="D9" s="63">
        <v>0.19459569029900001</v>
      </c>
      <c r="E9" s="63">
        <v>5.6494594405120004</v>
      </c>
      <c r="F9" s="65">
        <v>1.135181327323</v>
      </c>
      <c r="G9" s="85">
        <f t="shared" si="1"/>
        <v>6.9792364581340003</v>
      </c>
      <c r="H9" s="25"/>
      <c r="I9" s="25"/>
      <c r="J9" s="25"/>
      <c r="K9" s="25"/>
      <c r="L9" s="25"/>
    </row>
    <row r="10" spans="2:12" s="25" customFormat="1" ht="23.1" customHeight="1" x14ac:dyDescent="0.15">
      <c r="B10" s="5"/>
      <c r="C10" s="151"/>
      <c r="D10" s="60">
        <v>145</v>
      </c>
      <c r="E10" s="60">
        <v>3177</v>
      </c>
      <c r="F10" s="62">
        <v>337</v>
      </c>
      <c r="G10" s="86">
        <f t="shared" si="1"/>
        <v>3659</v>
      </c>
      <c r="H10" s="3"/>
      <c r="I10" s="3"/>
      <c r="J10" s="3"/>
      <c r="K10" s="3"/>
      <c r="L10" s="3"/>
    </row>
    <row r="11" spans="2:12" s="3" customFormat="1" ht="23.1" customHeight="1" x14ac:dyDescent="0.15">
      <c r="B11" s="33"/>
      <c r="C11" s="152" t="s">
        <v>30</v>
      </c>
      <c r="D11" s="57">
        <v>2.2705537828239999</v>
      </c>
      <c r="E11" s="57">
        <v>7.6335857498699999</v>
      </c>
      <c r="F11" s="59">
        <v>4.1810307133520004</v>
      </c>
      <c r="G11" s="85">
        <f t="shared" si="1"/>
        <v>14.085170246046001</v>
      </c>
      <c r="H11" s="27"/>
      <c r="I11" s="27"/>
      <c r="J11" s="27"/>
      <c r="K11" s="27"/>
      <c r="L11" s="27"/>
    </row>
    <row r="12" spans="2:12" s="3" customFormat="1" ht="23.1" customHeight="1" x14ac:dyDescent="0.15">
      <c r="B12" s="5"/>
      <c r="C12" s="153"/>
      <c r="D12" s="60">
        <v>343</v>
      </c>
      <c r="E12" s="60">
        <v>1357</v>
      </c>
      <c r="F12" s="62">
        <v>473</v>
      </c>
      <c r="G12" s="86">
        <f t="shared" si="1"/>
        <v>2173</v>
      </c>
    </row>
    <row r="13" spans="2:12" s="27" customFormat="1" ht="23.1" customHeight="1" x14ac:dyDescent="0.15">
      <c r="B13" s="154" t="s">
        <v>13</v>
      </c>
      <c r="C13" s="155"/>
      <c r="D13" s="57">
        <v>3.0078257319759998</v>
      </c>
      <c r="E13" s="57">
        <v>4.1710350206250002</v>
      </c>
      <c r="F13" s="59">
        <v>26.236322758187001</v>
      </c>
      <c r="G13" s="85">
        <f t="shared" si="1"/>
        <v>33.415183510787998</v>
      </c>
    </row>
    <row r="14" spans="2:12" s="3" customFormat="1" ht="23.1" customHeight="1" x14ac:dyDescent="0.15">
      <c r="B14" s="156"/>
      <c r="C14" s="157"/>
      <c r="D14" s="60">
        <v>661</v>
      </c>
      <c r="E14" s="60">
        <v>2391</v>
      </c>
      <c r="F14" s="62">
        <v>4823</v>
      </c>
      <c r="G14" s="86">
        <f t="shared" si="1"/>
        <v>7875</v>
      </c>
    </row>
    <row r="15" spans="2:12" s="3" customFormat="1" ht="23.1" customHeight="1" x14ac:dyDescent="0.15">
      <c r="B15" s="140" t="s">
        <v>1</v>
      </c>
      <c r="C15" s="141"/>
      <c r="D15" s="78" t="s">
        <v>47</v>
      </c>
      <c r="E15" s="78" t="s">
        <v>47</v>
      </c>
      <c r="F15" s="99" t="s">
        <v>47</v>
      </c>
      <c r="G15" s="94" t="s">
        <v>47</v>
      </c>
      <c r="H15" s="27"/>
      <c r="I15" s="27"/>
      <c r="J15" s="27"/>
      <c r="K15" s="27"/>
      <c r="L15" s="27"/>
    </row>
    <row r="16" spans="2:12" s="27" customFormat="1" ht="23.1" customHeight="1" thickBot="1" x14ac:dyDescent="0.2">
      <c r="B16" s="142"/>
      <c r="C16" s="143"/>
      <c r="D16" s="83" t="s">
        <v>47</v>
      </c>
      <c r="E16" s="83" t="s">
        <v>47</v>
      </c>
      <c r="F16" s="103" t="s">
        <v>47</v>
      </c>
      <c r="G16" s="96" t="s">
        <v>47</v>
      </c>
      <c r="H16" s="3"/>
      <c r="I16" s="3"/>
      <c r="J16" s="3"/>
      <c r="K16" s="3"/>
      <c r="L16" s="3"/>
    </row>
    <row r="17" spans="2:12" s="3" customFormat="1" ht="23.1" customHeight="1" thickTop="1" x14ac:dyDescent="0.15">
      <c r="B17" s="113" t="s">
        <v>34</v>
      </c>
      <c r="C17" s="114"/>
      <c r="D17" s="87">
        <f t="shared" ref="D17:F18" si="2">D5+D13</f>
        <v>25.308854400617996</v>
      </c>
      <c r="E17" s="87">
        <f t="shared" si="2"/>
        <v>31.514450439388</v>
      </c>
      <c r="F17" s="104">
        <f t="shared" si="2"/>
        <v>104.441863097284</v>
      </c>
      <c r="G17" s="105">
        <f>SUM(D17:F17)</f>
        <v>161.26516793728999</v>
      </c>
      <c r="H17" s="27"/>
      <c r="I17" s="27"/>
      <c r="J17" s="27"/>
      <c r="K17" s="27"/>
      <c r="L17" s="27"/>
    </row>
    <row r="18" spans="2:12" s="27" customFormat="1" ht="23.1" customHeight="1" thickBot="1" x14ac:dyDescent="0.2">
      <c r="B18" s="115"/>
      <c r="C18" s="116"/>
      <c r="D18" s="90">
        <f t="shared" si="2"/>
        <v>7898</v>
      </c>
      <c r="E18" s="90">
        <f t="shared" si="2"/>
        <v>13332</v>
      </c>
      <c r="F18" s="106">
        <f t="shared" si="2"/>
        <v>14427</v>
      </c>
      <c r="G18" s="92">
        <f>SUM(D18:F18)</f>
        <v>35657</v>
      </c>
      <c r="H18" s="3"/>
      <c r="I18" s="3"/>
      <c r="J18" s="3"/>
      <c r="K18" s="3"/>
      <c r="L18" s="3"/>
    </row>
    <row r="19" spans="2:12" s="3" customFormat="1" ht="23.1" customHeight="1" x14ac:dyDescent="0.15">
      <c r="B19" s="1"/>
      <c r="C19" s="1"/>
      <c r="D19" s="1"/>
      <c r="E19" s="1"/>
      <c r="F19" s="1"/>
      <c r="G19" s="1"/>
      <c r="H19" s="1"/>
      <c r="I19" s="1"/>
      <c r="J19" s="1"/>
      <c r="K19" s="1"/>
      <c r="L19" s="1"/>
    </row>
    <row r="20" spans="2:12" s="27" customFormat="1" ht="18.75" customHeight="1" x14ac:dyDescent="0.15">
      <c r="B20" s="44" t="s">
        <v>10</v>
      </c>
      <c r="C20" s="45" t="s">
        <v>48</v>
      </c>
      <c r="D20" s="1"/>
      <c r="E20" s="1"/>
      <c r="F20" s="1"/>
      <c r="G20" s="1"/>
      <c r="H20" s="1"/>
      <c r="I20" s="1"/>
      <c r="J20" s="1"/>
      <c r="K20" s="1"/>
      <c r="L20" s="1"/>
    </row>
    <row r="21" spans="2:12" ht="17.25" customHeight="1" x14ac:dyDescent="0.15">
      <c r="B21" s="46" t="s">
        <v>11</v>
      </c>
      <c r="C21" s="45" t="s">
        <v>49</v>
      </c>
    </row>
    <row r="22" spans="2:12" ht="13.5" customHeight="1" x14ac:dyDescent="0.15">
      <c r="B22" s="46"/>
      <c r="C22" s="45" t="s">
        <v>50</v>
      </c>
    </row>
    <row r="23" spans="2:12" ht="18" customHeight="1" x14ac:dyDescent="0.15">
      <c r="B23" s="46" t="s">
        <v>2</v>
      </c>
      <c r="C23" s="45" t="s">
        <v>44</v>
      </c>
    </row>
    <row r="24" spans="2:12" ht="21" customHeight="1" x14ac:dyDescent="0.15">
      <c r="B24" s="46" t="s">
        <v>8</v>
      </c>
      <c r="C24" s="45" t="s">
        <v>51</v>
      </c>
      <c r="D24" s="11"/>
      <c r="E24" s="11"/>
      <c r="F24" s="11"/>
      <c r="H24" s="11"/>
      <c r="I24" s="11"/>
      <c r="J24" s="11"/>
      <c r="K24" s="11"/>
      <c r="L24" s="11"/>
    </row>
    <row r="25" spans="2:12" ht="21.75" customHeight="1" x14ac:dyDescent="0.15">
      <c r="B25" s="44" t="s">
        <v>9</v>
      </c>
      <c r="C25" s="45" t="s">
        <v>60</v>
      </c>
    </row>
    <row r="26" spans="2:12" s="11" customFormat="1" ht="15" customHeight="1" x14ac:dyDescent="0.15">
      <c r="B26" s="46"/>
      <c r="C26" s="50" t="s">
        <v>59</v>
      </c>
      <c r="D26" s="1"/>
      <c r="E26" s="1"/>
      <c r="F26" s="1"/>
      <c r="G26" s="1"/>
      <c r="H26" s="1"/>
      <c r="I26" s="1"/>
      <c r="J26" s="1"/>
      <c r="K26" s="1"/>
      <c r="L26" s="1"/>
    </row>
    <row r="27" spans="2:12" ht="18.75" customHeight="1" x14ac:dyDescent="0.15">
      <c r="B27" s="47" t="s">
        <v>53</v>
      </c>
      <c r="C27" s="45" t="s">
        <v>63</v>
      </c>
    </row>
    <row r="28" spans="2:12" ht="8.1" customHeight="1" x14ac:dyDescent="0.15">
      <c r="H28"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8"/>
  <sheetViews>
    <sheetView view="pageBreakPreview" zoomScale="85" zoomScaleNormal="100" zoomScaleSheetLayoutView="85" workbookViewId="0">
      <selection activeCell="H9" sqref="H9"/>
    </sheetView>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4" ht="15.95" customHeight="1" x14ac:dyDescent="0.15">
      <c r="B1" s="11" t="s">
        <v>36</v>
      </c>
      <c r="I1" s="2"/>
      <c r="J1" s="2"/>
      <c r="K1" s="2"/>
      <c r="L1" s="2"/>
    </row>
    <row r="2" spans="2:14" ht="14.25" customHeight="1" x14ac:dyDescent="0.15">
      <c r="B2" s="11" t="s">
        <v>41</v>
      </c>
      <c r="G2" s="56"/>
      <c r="H2" s="52"/>
      <c r="J2" s="2"/>
      <c r="K2" s="2"/>
      <c r="L2" s="2"/>
    </row>
    <row r="3" spans="2:14" ht="14.25" customHeight="1" thickBot="1" x14ac:dyDescent="0.2">
      <c r="G3" s="55"/>
      <c r="H3" s="53"/>
      <c r="L3" s="54"/>
      <c r="M3" s="54"/>
    </row>
    <row r="4" spans="2:14" s="3" customFormat="1" ht="35.1" customHeight="1" x14ac:dyDescent="0.15">
      <c r="B4" s="144"/>
      <c r="C4" s="145"/>
      <c r="D4" s="6" t="s">
        <v>31</v>
      </c>
      <c r="E4" s="6" t="s">
        <v>32</v>
      </c>
      <c r="F4" s="6" t="s">
        <v>33</v>
      </c>
      <c r="G4" s="9" t="s">
        <v>26</v>
      </c>
      <c r="H4" s="23" t="s">
        <v>46</v>
      </c>
      <c r="L4" s="107"/>
      <c r="M4" s="107"/>
    </row>
    <row r="5" spans="2:14" s="27" customFormat="1" ht="23.1" customHeight="1" x14ac:dyDescent="0.15">
      <c r="B5" s="146" t="s">
        <v>45</v>
      </c>
      <c r="C5" s="147"/>
      <c r="D5" s="57">
        <f t="shared" ref="D5:G6" si="0">SUM(D7,D9,D11)</f>
        <v>697.09481764792702</v>
      </c>
      <c r="E5" s="57">
        <f t="shared" si="0"/>
        <v>108.532040431328</v>
      </c>
      <c r="F5" s="57">
        <f t="shared" si="0"/>
        <v>32.942316323190006</v>
      </c>
      <c r="G5" s="58">
        <f t="shared" si="0"/>
        <v>35.751831378414003</v>
      </c>
      <c r="H5" s="85">
        <f t="shared" ref="H5:H18" si="1">SUM(D5:G5)</f>
        <v>874.32100578085897</v>
      </c>
      <c r="L5" s="108"/>
      <c r="M5" s="108"/>
      <c r="N5" s="108"/>
    </row>
    <row r="6" spans="2:14" s="3" customFormat="1" ht="23.1" customHeight="1" x14ac:dyDescent="0.15">
      <c r="B6" s="148"/>
      <c r="C6" s="149"/>
      <c r="D6" s="60">
        <f t="shared" si="0"/>
        <v>125717</v>
      </c>
      <c r="E6" s="60">
        <f t="shared" si="0"/>
        <v>58868</v>
      </c>
      <c r="F6" s="60">
        <f t="shared" si="0"/>
        <v>5135</v>
      </c>
      <c r="G6" s="61">
        <f t="shared" si="0"/>
        <v>17724</v>
      </c>
      <c r="H6" s="86">
        <f t="shared" si="1"/>
        <v>207444</v>
      </c>
      <c r="L6" s="109"/>
      <c r="M6" s="109"/>
      <c r="N6" s="109"/>
    </row>
    <row r="7" spans="2:14" s="27" customFormat="1" ht="23.1" customHeight="1" x14ac:dyDescent="0.15">
      <c r="B7" s="33"/>
      <c r="C7" s="150" t="s">
        <v>12</v>
      </c>
      <c r="D7" s="57">
        <v>669.10148715345201</v>
      </c>
      <c r="E7" s="57">
        <v>102.09471732429199</v>
      </c>
      <c r="F7" s="57">
        <v>32.767576584216002</v>
      </c>
      <c r="G7" s="59">
        <v>35.019660495351999</v>
      </c>
      <c r="H7" s="85">
        <f t="shared" si="1"/>
        <v>838.98344155731206</v>
      </c>
      <c r="L7" s="108"/>
      <c r="M7" s="108"/>
      <c r="N7" s="108"/>
    </row>
    <row r="8" spans="2:14" s="3" customFormat="1" ht="23.1" customHeight="1" x14ac:dyDescent="0.15">
      <c r="B8" s="5"/>
      <c r="C8" s="151"/>
      <c r="D8" s="60">
        <v>109623</v>
      </c>
      <c r="E8" s="60">
        <v>43566</v>
      </c>
      <c r="F8" s="60">
        <v>5007</v>
      </c>
      <c r="G8" s="61">
        <v>16507</v>
      </c>
      <c r="H8" s="86">
        <f t="shared" si="1"/>
        <v>174703</v>
      </c>
      <c r="L8" s="109"/>
      <c r="M8" s="109"/>
      <c r="N8" s="109"/>
    </row>
    <row r="9" spans="2:14" s="3" customFormat="1" ht="23.1" customHeight="1" x14ac:dyDescent="0.15">
      <c r="B9" s="35"/>
      <c r="C9" s="150" t="s">
        <v>0</v>
      </c>
      <c r="D9" s="63">
        <v>13.486123219597001</v>
      </c>
      <c r="E9" s="63">
        <v>6.0561219951159995</v>
      </c>
      <c r="F9" s="73">
        <v>6.2457273533999998E-2</v>
      </c>
      <c r="G9" s="64">
        <v>0.32458184275500002</v>
      </c>
      <c r="H9" s="85">
        <f t="shared" si="1"/>
        <v>19.929284331001998</v>
      </c>
      <c r="I9" s="25"/>
      <c r="J9" s="25"/>
      <c r="K9" s="25"/>
      <c r="L9" s="110"/>
      <c r="M9" s="110"/>
      <c r="N9" s="109"/>
    </row>
    <row r="10" spans="2:14" s="25" customFormat="1" ht="23.1" customHeight="1" x14ac:dyDescent="0.15">
      <c r="B10" s="5"/>
      <c r="C10" s="151"/>
      <c r="D10" s="60">
        <v>12002</v>
      </c>
      <c r="E10" s="60">
        <v>15113</v>
      </c>
      <c r="F10" s="70">
        <v>60</v>
      </c>
      <c r="G10" s="61">
        <v>166</v>
      </c>
      <c r="H10" s="86">
        <f t="shared" si="1"/>
        <v>27341</v>
      </c>
      <c r="I10" s="3"/>
      <c r="J10" s="3"/>
      <c r="K10" s="3"/>
      <c r="L10" s="3"/>
      <c r="M10" s="3"/>
    </row>
    <row r="11" spans="2:14" s="3" customFormat="1" ht="23.1" customHeight="1" x14ac:dyDescent="0.15">
      <c r="B11" s="33"/>
      <c r="C11" s="152" t="s">
        <v>30</v>
      </c>
      <c r="D11" s="57">
        <v>14.507207274878001</v>
      </c>
      <c r="E11" s="57">
        <v>0.38120111192</v>
      </c>
      <c r="F11" s="57">
        <v>0.11228246544000001</v>
      </c>
      <c r="G11" s="58">
        <v>0.40758904030700005</v>
      </c>
      <c r="H11" s="85">
        <f t="shared" si="1"/>
        <v>15.408279892545</v>
      </c>
      <c r="I11" s="27"/>
      <c r="J11" s="27"/>
      <c r="K11" s="27"/>
      <c r="L11" s="27"/>
      <c r="M11" s="27"/>
    </row>
    <row r="12" spans="2:14" s="3" customFormat="1" ht="23.1" customHeight="1" x14ac:dyDescent="0.15">
      <c r="B12" s="5"/>
      <c r="C12" s="153"/>
      <c r="D12" s="60">
        <v>4092</v>
      </c>
      <c r="E12" s="60">
        <v>189</v>
      </c>
      <c r="F12" s="60">
        <v>68</v>
      </c>
      <c r="G12" s="61">
        <v>1051</v>
      </c>
      <c r="H12" s="86">
        <f t="shared" si="1"/>
        <v>5400</v>
      </c>
    </row>
    <row r="13" spans="2:14" s="27" customFormat="1" ht="23.1" customHeight="1" x14ac:dyDescent="0.15">
      <c r="B13" s="154" t="s">
        <v>13</v>
      </c>
      <c r="C13" s="155"/>
      <c r="D13" s="57">
        <v>371.96665277582599</v>
      </c>
      <c r="E13" s="57">
        <v>32.283153746826997</v>
      </c>
      <c r="F13" s="57">
        <v>2.9581640736300003</v>
      </c>
      <c r="G13" s="58">
        <v>15.805314320314</v>
      </c>
      <c r="H13" s="85">
        <f t="shared" si="1"/>
        <v>423.01328491659694</v>
      </c>
    </row>
    <row r="14" spans="2:14" s="3" customFormat="1" ht="23.1" customHeight="1" x14ac:dyDescent="0.15">
      <c r="B14" s="156"/>
      <c r="C14" s="157"/>
      <c r="D14" s="60">
        <v>64035</v>
      </c>
      <c r="E14" s="60">
        <v>3952</v>
      </c>
      <c r="F14" s="60">
        <v>624</v>
      </c>
      <c r="G14" s="61">
        <v>3654</v>
      </c>
      <c r="H14" s="86">
        <f t="shared" si="1"/>
        <v>72265</v>
      </c>
    </row>
    <row r="15" spans="2:14" s="3" customFormat="1" ht="23.1" customHeight="1" x14ac:dyDescent="0.15">
      <c r="B15" s="140" t="s">
        <v>1</v>
      </c>
      <c r="C15" s="141"/>
      <c r="D15" s="57">
        <v>2171.8949027749659</v>
      </c>
      <c r="E15" s="57">
        <v>192.97754</v>
      </c>
      <c r="F15" s="78" t="s">
        <v>47</v>
      </c>
      <c r="G15" s="58">
        <v>0.81415999999999999</v>
      </c>
      <c r="H15" s="85">
        <f t="shared" si="1"/>
        <v>2365.6866027749656</v>
      </c>
      <c r="I15" s="27"/>
      <c r="J15" s="27"/>
      <c r="K15" s="27"/>
      <c r="L15" s="27"/>
      <c r="M15" s="27"/>
    </row>
    <row r="16" spans="2:14" s="27" customFormat="1" ht="23.1" customHeight="1" thickBot="1" x14ac:dyDescent="0.2">
      <c r="B16" s="142"/>
      <c r="C16" s="143"/>
      <c r="D16" s="79">
        <v>208069</v>
      </c>
      <c r="E16" s="79">
        <v>9789</v>
      </c>
      <c r="F16" s="83" t="s">
        <v>47</v>
      </c>
      <c r="G16" s="84">
        <v>80</v>
      </c>
      <c r="H16" s="86">
        <f t="shared" si="1"/>
        <v>217938</v>
      </c>
      <c r="I16" s="3"/>
      <c r="J16" s="3"/>
      <c r="K16" s="3"/>
      <c r="L16" s="3"/>
      <c r="M16" s="3"/>
    </row>
    <row r="17" spans="2:13" s="3" customFormat="1" ht="23.1" customHeight="1" thickTop="1" x14ac:dyDescent="0.15">
      <c r="B17" s="113" t="s">
        <v>34</v>
      </c>
      <c r="C17" s="114"/>
      <c r="D17" s="87">
        <f t="shared" ref="D17:G18" si="2">SUM(D5,D13,D15)</f>
        <v>3240.9563731987191</v>
      </c>
      <c r="E17" s="87">
        <f t="shared" si="2"/>
        <v>333.792734178155</v>
      </c>
      <c r="F17" s="87">
        <f t="shared" si="2"/>
        <v>35.900480396820008</v>
      </c>
      <c r="G17" s="88">
        <f t="shared" si="2"/>
        <v>52.371305698728008</v>
      </c>
      <c r="H17" s="89">
        <f t="shared" si="1"/>
        <v>3663.0208934724224</v>
      </c>
      <c r="I17" s="28"/>
      <c r="J17" s="27"/>
      <c r="K17" s="27"/>
      <c r="L17" s="27"/>
      <c r="M17" s="27"/>
    </row>
    <row r="18" spans="2:13" s="27" customFormat="1" ht="23.1" customHeight="1" thickBot="1" x14ac:dyDescent="0.2">
      <c r="B18" s="115"/>
      <c r="C18" s="116"/>
      <c r="D18" s="90">
        <f t="shared" si="2"/>
        <v>397821</v>
      </c>
      <c r="E18" s="90">
        <f t="shared" si="2"/>
        <v>72609</v>
      </c>
      <c r="F18" s="90">
        <f t="shared" si="2"/>
        <v>5759</v>
      </c>
      <c r="G18" s="91">
        <f t="shared" si="2"/>
        <v>21458</v>
      </c>
      <c r="H18" s="92">
        <f t="shared" si="1"/>
        <v>497647</v>
      </c>
      <c r="I18" s="19"/>
      <c r="J18" s="3"/>
      <c r="K18" s="3"/>
      <c r="L18" s="3"/>
      <c r="M18" s="3"/>
    </row>
    <row r="19" spans="2:13" s="3" customFormat="1" ht="23.1" customHeight="1" x14ac:dyDescent="0.15">
      <c r="B19" s="1"/>
      <c r="C19" s="1"/>
      <c r="D19" s="1"/>
      <c r="E19" s="1"/>
      <c r="F19" s="1"/>
      <c r="G19" s="21"/>
      <c r="H19" s="1"/>
      <c r="I19" s="20"/>
      <c r="J19" s="1"/>
      <c r="K19" s="1"/>
      <c r="L19" s="1"/>
      <c r="M19" s="1"/>
    </row>
    <row r="20" spans="2:13" s="27" customFormat="1" ht="22.5" customHeight="1" x14ac:dyDescent="0.15">
      <c r="B20" s="44" t="s">
        <v>10</v>
      </c>
      <c r="C20" s="45" t="s">
        <v>48</v>
      </c>
      <c r="D20" s="1"/>
      <c r="E20" s="1"/>
      <c r="F20" s="1"/>
      <c r="G20" s="1"/>
      <c r="H20" s="1"/>
      <c r="I20" s="1"/>
      <c r="J20" s="1"/>
      <c r="K20" s="1"/>
      <c r="L20" s="1"/>
      <c r="M20" s="1"/>
    </row>
    <row r="21" spans="2:13" ht="21" customHeight="1" x14ac:dyDescent="0.15">
      <c r="B21" s="46" t="s">
        <v>11</v>
      </c>
      <c r="C21" s="45" t="s">
        <v>49</v>
      </c>
    </row>
    <row r="22" spans="2:13" x14ac:dyDescent="0.15">
      <c r="B22" s="46"/>
      <c r="C22" s="45" t="s">
        <v>50</v>
      </c>
    </row>
    <row r="23" spans="2:13" ht="19.5" customHeight="1" x14ac:dyDescent="0.15">
      <c r="B23" s="46" t="s">
        <v>2</v>
      </c>
      <c r="C23" s="45" t="s">
        <v>44</v>
      </c>
      <c r="J23" s="11"/>
    </row>
    <row r="24" spans="2:13" ht="17.25" customHeight="1" x14ac:dyDescent="0.15">
      <c r="B24" s="46" t="s">
        <v>8</v>
      </c>
      <c r="C24" s="45" t="s">
        <v>51</v>
      </c>
    </row>
    <row r="25" spans="2:13" ht="21.75" customHeight="1" x14ac:dyDescent="0.15">
      <c r="B25" s="44" t="s">
        <v>9</v>
      </c>
      <c r="C25" s="45" t="s">
        <v>62</v>
      </c>
      <c r="I25" s="4"/>
    </row>
    <row r="26" spans="2:13" x14ac:dyDescent="0.15">
      <c r="B26" s="46"/>
      <c r="C26" s="45" t="s">
        <v>61</v>
      </c>
      <c r="I26" s="4"/>
    </row>
    <row r="27" spans="2:13" ht="18" customHeight="1" x14ac:dyDescent="0.15">
      <c r="B27" s="44" t="s">
        <v>53</v>
      </c>
      <c r="C27" s="45" t="s">
        <v>63</v>
      </c>
    </row>
    <row r="28" spans="2:13" ht="8.1" customHeight="1" x14ac:dyDescent="0.15"/>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8"/>
  <sheetViews>
    <sheetView view="pageBreakPreview" zoomScale="95" zoomScaleNormal="100" zoomScaleSheetLayoutView="95" workbookViewId="0">
      <selection activeCell="A2" sqref="A2"/>
    </sheetView>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6" ht="15.95" customHeight="1" x14ac:dyDescent="0.15">
      <c r="B1" s="11" t="s">
        <v>36</v>
      </c>
      <c r="I1" s="2"/>
      <c r="J1" s="2"/>
      <c r="K1" s="2"/>
      <c r="L1" s="2"/>
    </row>
    <row r="2" spans="2:16" ht="14.25" customHeight="1" x14ac:dyDescent="0.15">
      <c r="B2" s="11" t="s">
        <v>43</v>
      </c>
      <c r="G2" s="56"/>
      <c r="H2" s="51"/>
      <c r="K2" s="2"/>
      <c r="L2" s="2"/>
    </row>
    <row r="3" spans="2:16" ht="14.25" customHeight="1" thickBot="1" x14ac:dyDescent="0.2">
      <c r="G3" s="55"/>
      <c r="H3" s="53"/>
    </row>
    <row r="4" spans="2:16" s="3" customFormat="1" ht="35.1" customHeight="1" x14ac:dyDescent="0.15">
      <c r="B4" s="144"/>
      <c r="C4" s="145"/>
      <c r="D4" s="6" t="s">
        <v>31</v>
      </c>
      <c r="E4" s="6" t="s">
        <v>32</v>
      </c>
      <c r="F4" s="6" t="s">
        <v>33</v>
      </c>
      <c r="G4" s="9" t="s">
        <v>26</v>
      </c>
      <c r="H4" s="23" t="s">
        <v>46</v>
      </c>
    </row>
    <row r="5" spans="2:16" s="27" customFormat="1" ht="23.1" customHeight="1" x14ac:dyDescent="0.15">
      <c r="B5" s="146" t="s">
        <v>45</v>
      </c>
      <c r="C5" s="147"/>
      <c r="D5" s="57">
        <f t="shared" ref="D5:G6" si="0">SUM(D7,D9,D11)</f>
        <v>168.505239086118</v>
      </c>
      <c r="E5" s="57">
        <f t="shared" si="0"/>
        <v>6.6184622028999995E-2</v>
      </c>
      <c r="F5" s="57">
        <f t="shared" si="0"/>
        <v>4.4130407903070008</v>
      </c>
      <c r="G5" s="58">
        <f t="shared" si="0"/>
        <v>8.495733568803999</v>
      </c>
      <c r="H5" s="85">
        <f>SUM(D5:G5)</f>
        <v>181.48019806725802</v>
      </c>
    </row>
    <row r="6" spans="2:16" s="3" customFormat="1" ht="23.1" customHeight="1" x14ac:dyDescent="0.15">
      <c r="B6" s="148"/>
      <c r="C6" s="149"/>
      <c r="D6" s="60">
        <f t="shared" si="0"/>
        <v>23374</v>
      </c>
      <c r="E6" s="60">
        <f t="shared" si="0"/>
        <v>91</v>
      </c>
      <c r="F6" s="60">
        <f t="shared" si="0"/>
        <v>752</v>
      </c>
      <c r="G6" s="61">
        <f t="shared" si="0"/>
        <v>2256</v>
      </c>
      <c r="H6" s="86">
        <f>SUM(D6:G6)</f>
        <v>26473</v>
      </c>
    </row>
    <row r="7" spans="2:16" s="27" customFormat="1" ht="23.1" customHeight="1" x14ac:dyDescent="0.15">
      <c r="B7" s="33"/>
      <c r="C7" s="150" t="s">
        <v>12</v>
      </c>
      <c r="D7" s="57">
        <v>156.00497427983501</v>
      </c>
      <c r="E7" s="57">
        <v>6.6184622028999995E-2</v>
      </c>
      <c r="F7" s="57">
        <v>4.2487806193900006</v>
      </c>
      <c r="G7" s="58">
        <v>8.1381335437889994</v>
      </c>
      <c r="H7" s="85">
        <f t="shared" ref="H7:H14" si="1">SUM(D7:G7)</f>
        <v>168.45807306504301</v>
      </c>
    </row>
    <row r="8" spans="2:16" s="3" customFormat="1" ht="23.1" customHeight="1" x14ac:dyDescent="0.15">
      <c r="B8" s="5"/>
      <c r="C8" s="151"/>
      <c r="D8" s="60">
        <v>21639</v>
      </c>
      <c r="E8" s="60">
        <v>91</v>
      </c>
      <c r="F8" s="60">
        <v>712</v>
      </c>
      <c r="G8" s="61">
        <v>2059</v>
      </c>
      <c r="H8" s="86">
        <f t="shared" si="1"/>
        <v>24501</v>
      </c>
    </row>
    <row r="9" spans="2:16" s="3" customFormat="1" ht="23.1" customHeight="1" x14ac:dyDescent="0.15">
      <c r="B9" s="35"/>
      <c r="C9" s="150" t="s">
        <v>0</v>
      </c>
      <c r="D9" s="63">
        <v>2.262324224756</v>
      </c>
      <c r="E9" s="78" t="s">
        <v>47</v>
      </c>
      <c r="F9" s="63">
        <v>8.0597000000000002E-2</v>
      </c>
      <c r="G9" s="64">
        <v>2.1195528000000001E-3</v>
      </c>
      <c r="H9" s="85">
        <f t="shared" si="1"/>
        <v>2.345040777556</v>
      </c>
      <c r="I9" s="25"/>
      <c r="J9" s="25"/>
      <c r="K9" s="25"/>
      <c r="L9" s="25"/>
      <c r="M9" s="25"/>
      <c r="N9" s="25"/>
      <c r="O9" s="25"/>
      <c r="P9" s="25"/>
    </row>
    <row r="10" spans="2:16" s="25" customFormat="1" ht="23.1" customHeight="1" x14ac:dyDescent="0.15">
      <c r="B10" s="5"/>
      <c r="C10" s="151"/>
      <c r="D10" s="60">
        <v>731</v>
      </c>
      <c r="E10" s="77" t="s">
        <v>47</v>
      </c>
      <c r="F10" s="60">
        <v>19</v>
      </c>
      <c r="G10" s="61">
        <v>6</v>
      </c>
      <c r="H10" s="86">
        <f t="shared" si="1"/>
        <v>756</v>
      </c>
      <c r="I10" s="3"/>
      <c r="J10" s="3"/>
      <c r="K10" s="3"/>
      <c r="L10" s="3"/>
      <c r="M10" s="3"/>
      <c r="N10" s="3"/>
      <c r="O10" s="3"/>
      <c r="P10" s="3"/>
    </row>
    <row r="11" spans="2:16" s="3" customFormat="1" ht="23.1" customHeight="1" x14ac:dyDescent="0.15">
      <c r="B11" s="33"/>
      <c r="C11" s="152" t="s">
        <v>30</v>
      </c>
      <c r="D11" s="57">
        <v>10.237940581526999</v>
      </c>
      <c r="E11" s="78" t="s">
        <v>47</v>
      </c>
      <c r="F11" s="57">
        <v>8.3663170916999999E-2</v>
      </c>
      <c r="G11" s="58">
        <v>0.35548047221500001</v>
      </c>
      <c r="H11" s="85">
        <f t="shared" si="1"/>
        <v>10.677084224658998</v>
      </c>
      <c r="I11" s="27"/>
      <c r="J11" s="27"/>
      <c r="K11" s="27"/>
      <c r="L11" s="27"/>
      <c r="M11" s="27"/>
      <c r="N11" s="27"/>
      <c r="O11" s="27"/>
      <c r="P11" s="27"/>
    </row>
    <row r="12" spans="2:16" s="3" customFormat="1" ht="23.1" customHeight="1" x14ac:dyDescent="0.15">
      <c r="B12" s="5"/>
      <c r="C12" s="153"/>
      <c r="D12" s="60">
        <v>1004</v>
      </c>
      <c r="E12" s="77" t="s">
        <v>47</v>
      </c>
      <c r="F12" s="60">
        <v>21</v>
      </c>
      <c r="G12" s="61">
        <v>191</v>
      </c>
      <c r="H12" s="86">
        <f t="shared" si="1"/>
        <v>1216</v>
      </c>
    </row>
    <row r="13" spans="2:16" s="27" customFormat="1" ht="23.1" customHeight="1" x14ac:dyDescent="0.15">
      <c r="B13" s="154" t="s">
        <v>13</v>
      </c>
      <c r="C13" s="155"/>
      <c r="D13" s="57">
        <v>52.325419744569999</v>
      </c>
      <c r="E13" s="57">
        <v>3.09368E-2</v>
      </c>
      <c r="F13" s="57">
        <v>1.038755921238</v>
      </c>
      <c r="G13" s="58">
        <v>3.9977225328030004</v>
      </c>
      <c r="H13" s="85">
        <f t="shared" si="1"/>
        <v>57.392834998611001</v>
      </c>
    </row>
    <row r="14" spans="2:16" s="3" customFormat="1" ht="23.1" customHeight="1" x14ac:dyDescent="0.15">
      <c r="B14" s="156"/>
      <c r="C14" s="157"/>
      <c r="D14" s="60">
        <v>9281</v>
      </c>
      <c r="E14" s="60">
        <v>3</v>
      </c>
      <c r="F14" s="60">
        <v>242</v>
      </c>
      <c r="G14" s="61">
        <v>781</v>
      </c>
      <c r="H14" s="86">
        <f t="shared" si="1"/>
        <v>10307</v>
      </c>
    </row>
    <row r="15" spans="2:16" s="3" customFormat="1" ht="23.1" customHeight="1" x14ac:dyDescent="0.15">
      <c r="B15" s="140" t="s">
        <v>1</v>
      </c>
      <c r="C15" s="141"/>
      <c r="D15" s="78" t="s">
        <v>47</v>
      </c>
      <c r="E15" s="78" t="s">
        <v>47</v>
      </c>
      <c r="F15" s="78" t="s">
        <v>47</v>
      </c>
      <c r="G15" s="101" t="s">
        <v>47</v>
      </c>
      <c r="H15" s="94" t="s">
        <v>47</v>
      </c>
      <c r="I15" s="27"/>
      <c r="J15" s="27"/>
      <c r="K15" s="27"/>
      <c r="L15" s="27"/>
      <c r="M15" s="27"/>
      <c r="N15" s="27"/>
      <c r="O15" s="27"/>
      <c r="P15" s="27"/>
    </row>
    <row r="16" spans="2:16" s="27" customFormat="1" ht="23.1" customHeight="1" thickBot="1" x14ac:dyDescent="0.2">
      <c r="B16" s="142"/>
      <c r="C16" s="143"/>
      <c r="D16" s="83" t="s">
        <v>47</v>
      </c>
      <c r="E16" s="83" t="s">
        <v>47</v>
      </c>
      <c r="F16" s="83" t="s">
        <v>47</v>
      </c>
      <c r="G16" s="102" t="s">
        <v>47</v>
      </c>
      <c r="H16" s="96" t="s">
        <v>47</v>
      </c>
      <c r="I16" s="3"/>
      <c r="J16" s="3"/>
      <c r="K16" s="3"/>
      <c r="L16" s="3"/>
      <c r="M16" s="3"/>
      <c r="N16" s="3"/>
      <c r="O16" s="3"/>
      <c r="P16" s="3"/>
    </row>
    <row r="17" spans="2:16" s="3" customFormat="1" ht="23.1" customHeight="1" thickTop="1" x14ac:dyDescent="0.15">
      <c r="B17" s="113" t="s">
        <v>34</v>
      </c>
      <c r="C17" s="114"/>
      <c r="D17" s="87">
        <f t="shared" ref="D17:G18" si="2">SUM(D5,D13)</f>
        <v>220.83065883068798</v>
      </c>
      <c r="E17" s="87">
        <f t="shared" si="2"/>
        <v>9.7121422028999996E-2</v>
      </c>
      <c r="F17" s="87">
        <f t="shared" si="2"/>
        <v>5.4517967115450006</v>
      </c>
      <c r="G17" s="88">
        <f t="shared" si="2"/>
        <v>12.493456101606998</v>
      </c>
      <c r="H17" s="89">
        <f>SUM(D17:G17)</f>
        <v>238.87303306586898</v>
      </c>
      <c r="I17" s="28"/>
      <c r="J17" s="27"/>
      <c r="K17" s="27"/>
      <c r="L17" s="27"/>
      <c r="M17" s="27"/>
      <c r="N17" s="27"/>
      <c r="O17" s="27"/>
      <c r="P17" s="27"/>
    </row>
    <row r="18" spans="2:16" s="27" customFormat="1" ht="23.1" customHeight="1" thickBot="1" x14ac:dyDescent="0.2">
      <c r="B18" s="115"/>
      <c r="C18" s="116"/>
      <c r="D18" s="90">
        <f t="shared" si="2"/>
        <v>32655</v>
      </c>
      <c r="E18" s="90">
        <f t="shared" si="2"/>
        <v>94</v>
      </c>
      <c r="F18" s="90">
        <f t="shared" si="2"/>
        <v>994</v>
      </c>
      <c r="G18" s="91">
        <f t="shared" si="2"/>
        <v>3037</v>
      </c>
      <c r="H18" s="92">
        <f>SUM(D18:G18)</f>
        <v>36780</v>
      </c>
      <c r="I18" s="19"/>
      <c r="J18" s="3"/>
      <c r="K18" s="3"/>
      <c r="L18" s="3"/>
      <c r="M18" s="3"/>
      <c r="N18" s="3"/>
      <c r="O18" s="3"/>
      <c r="P18" s="3"/>
    </row>
    <row r="19" spans="2:16" s="3" customFormat="1" ht="23.1" customHeight="1" x14ac:dyDescent="0.15">
      <c r="B19" s="1"/>
      <c r="C19" s="1"/>
      <c r="D19" s="1"/>
      <c r="E19" s="1"/>
      <c r="F19" s="1"/>
      <c r="G19" s="21"/>
      <c r="H19" s="1"/>
      <c r="I19" s="20"/>
      <c r="J19" s="1"/>
      <c r="K19" s="1"/>
      <c r="L19" s="1"/>
      <c r="M19" s="1"/>
      <c r="N19" s="1"/>
      <c r="O19" s="1"/>
      <c r="P19" s="1"/>
    </row>
    <row r="20" spans="2:16" s="27" customFormat="1" ht="23.1" customHeight="1" x14ac:dyDescent="0.15">
      <c r="B20" s="44" t="s">
        <v>10</v>
      </c>
      <c r="C20" s="45" t="s">
        <v>48</v>
      </c>
      <c r="D20" s="1"/>
      <c r="E20" s="1"/>
      <c r="F20" s="1"/>
      <c r="G20" s="1"/>
      <c r="H20" s="1"/>
      <c r="I20" s="1"/>
      <c r="J20" s="1"/>
      <c r="K20" s="1"/>
      <c r="L20" s="1"/>
      <c r="M20" s="1"/>
      <c r="N20" s="1"/>
      <c r="O20" s="1"/>
      <c r="P20" s="1"/>
    </row>
    <row r="21" spans="2:16" ht="18.75" customHeight="1" x14ac:dyDescent="0.15">
      <c r="B21" s="46" t="s">
        <v>11</v>
      </c>
      <c r="C21" s="45" t="s">
        <v>49</v>
      </c>
    </row>
    <row r="22" spans="2:16" ht="19.5" customHeight="1" x14ac:dyDescent="0.15">
      <c r="B22" s="46"/>
      <c r="C22" s="45" t="s">
        <v>50</v>
      </c>
    </row>
    <row r="23" spans="2:16" x14ac:dyDescent="0.15">
      <c r="B23" s="46" t="s">
        <v>2</v>
      </c>
      <c r="C23" s="45" t="s">
        <v>44</v>
      </c>
      <c r="J23" s="11"/>
    </row>
    <row r="24" spans="2:16" ht="18" customHeight="1" x14ac:dyDescent="0.15">
      <c r="B24" s="46" t="s">
        <v>8</v>
      </c>
      <c r="C24" s="45" t="s">
        <v>51</v>
      </c>
    </row>
    <row r="25" spans="2:16" ht="18.75" customHeight="1" x14ac:dyDescent="0.15">
      <c r="B25" s="44" t="s">
        <v>9</v>
      </c>
      <c r="C25" s="45" t="s">
        <v>62</v>
      </c>
    </row>
    <row r="26" spans="2:16" x14ac:dyDescent="0.15">
      <c r="B26" s="45"/>
      <c r="C26" s="45" t="s">
        <v>61</v>
      </c>
      <c r="I26" s="4"/>
    </row>
    <row r="27" spans="2:16" ht="19.5" customHeight="1" x14ac:dyDescent="0.15">
      <c r="B27" s="44" t="s">
        <v>53</v>
      </c>
      <c r="C27" s="45" t="s">
        <v>63</v>
      </c>
    </row>
    <row r="28" spans="2:16" ht="8.1" customHeight="1" x14ac:dyDescent="0.15"/>
  </sheetData>
  <mergeCells count="8">
    <mergeCell ref="B15:C16"/>
    <mergeCell ref="B17:C18"/>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金利①</vt:lpstr>
      <vt:lpstr>金利②</vt:lpstr>
      <vt:lpstr>金利③</vt:lpstr>
      <vt:lpstr>金利④</vt:lpstr>
      <vt:lpstr>金利⑤</vt:lpstr>
      <vt:lpstr>金利⑥</vt:lpstr>
      <vt:lpstr>金利⑦</vt:lpstr>
      <vt:lpstr>金利⑧</vt:lpstr>
      <vt:lpstr>金利①!Print_Area</vt:lpstr>
      <vt:lpstr>金利②!Print_Area</vt:lpstr>
      <vt:lpstr>金利③!Print_Area</vt:lpstr>
      <vt:lpstr>金利④!Print_Area</vt:lpstr>
      <vt:lpstr>金利⑤!Print_Area</vt:lpstr>
      <vt:lpstr>金利⑥!Print_Area</vt:lpstr>
      <vt:lpstr>金利⑦!Print_Area</vt:lpstr>
      <vt:lpstr>金利⑧!Print_Area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2018-06-15T10:04:53Z</dcterms:modified>
</cp:coreProperties>
</file>