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5" yWindow="3975" windowWidth="20520" windowHeight="4020" tabRatio="666"/>
  </bookViews>
  <sheets>
    <sheet name="金利①" sheetId="7" r:id="rId1"/>
    <sheet name="金利②" sheetId="9" r:id="rId2"/>
    <sheet name="金利③" sheetId="2" r:id="rId3"/>
    <sheet name="金利④" sheetId="10" r:id="rId4"/>
    <sheet name="金利⑤" sheetId="3" r:id="rId5"/>
    <sheet name="金利⑥" sheetId="8" r:id="rId6"/>
    <sheet name="金利⑦" sheetId="4" r:id="rId7"/>
    <sheet name="金利⑧" sheetId="11" r:id="rId8"/>
  </sheets>
  <definedNames>
    <definedName name="_xlnm.Print_Area" localSheetId="0">金利①!$A$1:$J$28</definedName>
    <definedName name="_xlnm.Print_Area" localSheetId="1">金利②!$A$1:$J$27</definedName>
    <definedName name="_xlnm.Print_Area" localSheetId="2">金利③!$A$1:$M$25</definedName>
    <definedName name="_xlnm.Print_Area" localSheetId="3">金利④!$A$1:$M$28</definedName>
    <definedName name="_xlnm.Print_Area" localSheetId="4">金利⑤!$A$1:$J$31</definedName>
    <definedName name="_xlnm.Print_Area" localSheetId="5">金利⑥!$A$1:$H$29</definedName>
    <definedName name="_xlnm.Print_Area" localSheetId="6">金利⑦!$A$1:$I$30</definedName>
    <definedName name="_xlnm.Print_Area" localSheetId="7">金利⑧!$A$1:$I$30</definedName>
  </definedNames>
  <calcPr calcId="152511"/>
</workbook>
</file>

<file path=xl/calcChain.xml><?xml version="1.0" encoding="utf-8"?>
<calcChain xmlns="http://schemas.openxmlformats.org/spreadsheetml/2006/main">
  <c r="G7" i="8" l="1"/>
  <c r="G5" i="11"/>
  <c r="G6" i="11"/>
  <c r="L7" i="2" l="1"/>
  <c r="L8" i="2"/>
  <c r="L9" i="2"/>
  <c r="L10" i="2"/>
  <c r="L11" i="2"/>
  <c r="L12" i="2"/>
  <c r="L13" i="2"/>
  <c r="L14" i="2"/>
  <c r="L15" i="2"/>
  <c r="L16" i="2"/>
  <c r="I7" i="7"/>
  <c r="I8" i="7"/>
  <c r="I9" i="7"/>
  <c r="I10" i="7"/>
  <c r="I11" i="7"/>
  <c r="I12" i="7"/>
  <c r="I13" i="7"/>
  <c r="I14" i="7"/>
  <c r="I15" i="7"/>
  <c r="I16" i="7"/>
  <c r="H7" i="11" l="1"/>
  <c r="H8" i="11"/>
  <c r="H9" i="11"/>
  <c r="H10" i="11"/>
  <c r="H11" i="11"/>
  <c r="H12" i="11"/>
  <c r="H13" i="11"/>
  <c r="H14" i="11"/>
  <c r="G8" i="8"/>
  <c r="G9" i="8"/>
  <c r="G10" i="8"/>
  <c r="G11" i="8"/>
  <c r="G12" i="8"/>
  <c r="G13" i="8"/>
  <c r="G14" i="8"/>
  <c r="I15" i="3"/>
  <c r="I16" i="3"/>
  <c r="I7" i="3"/>
  <c r="I8" i="3"/>
  <c r="I9" i="3"/>
  <c r="I10" i="3"/>
  <c r="I11" i="3"/>
  <c r="I12" i="3"/>
  <c r="I13" i="3"/>
  <c r="I14" i="3"/>
  <c r="L7" i="10" l="1"/>
  <c r="L8" i="10"/>
  <c r="L9" i="10"/>
  <c r="L10" i="10"/>
  <c r="L11" i="10"/>
  <c r="L12" i="10"/>
  <c r="L13" i="10"/>
  <c r="L14" i="10"/>
  <c r="I7" i="9" l="1"/>
  <c r="I8" i="9"/>
  <c r="I9" i="9"/>
  <c r="I10" i="9"/>
  <c r="I11" i="9"/>
  <c r="I12" i="9"/>
  <c r="I13" i="9"/>
  <c r="I14" i="9"/>
  <c r="H7" i="4" l="1"/>
  <c r="H8" i="4"/>
  <c r="H9" i="4"/>
  <c r="H10" i="4"/>
  <c r="H11" i="4"/>
  <c r="H12" i="4"/>
  <c r="H13" i="4"/>
  <c r="H14" i="4"/>
  <c r="H15" i="4"/>
  <c r="H16" i="4"/>
  <c r="E6" i="9" l="1"/>
  <c r="E18" i="9" s="1"/>
  <c r="F6" i="9"/>
  <c r="F18" i="9" s="1"/>
  <c r="G6" i="9"/>
  <c r="G18" i="9" s="1"/>
  <c r="H6" i="9"/>
  <c r="H18" i="9" s="1"/>
  <c r="E5" i="9"/>
  <c r="E17" i="9" s="1"/>
  <c r="F5" i="9"/>
  <c r="F17" i="9" s="1"/>
  <c r="G5" i="9"/>
  <c r="G17" i="9" s="1"/>
  <c r="H5" i="9"/>
  <c r="H17" i="9" s="1"/>
  <c r="D6" i="9"/>
  <c r="D5" i="9"/>
  <c r="E6" i="7"/>
  <c r="E18" i="7" s="1"/>
  <c r="F6" i="7"/>
  <c r="F18" i="7" s="1"/>
  <c r="G6" i="7"/>
  <c r="G18" i="7" s="1"/>
  <c r="H6" i="7"/>
  <c r="H18" i="7" s="1"/>
  <c r="E5" i="7"/>
  <c r="E17" i="7" s="1"/>
  <c r="F5" i="7"/>
  <c r="F17" i="7" s="1"/>
  <c r="G5" i="7"/>
  <c r="G17" i="7" s="1"/>
  <c r="H5" i="7"/>
  <c r="H17" i="7" s="1"/>
  <c r="D6" i="7"/>
  <c r="D5" i="7"/>
  <c r="I6" i="9" l="1"/>
  <c r="D18" i="9"/>
  <c r="I18" i="9" s="1"/>
  <c r="I5" i="9"/>
  <c r="D17" i="9"/>
  <c r="I17" i="9" s="1"/>
  <c r="I5" i="7"/>
  <c r="D17" i="7"/>
  <c r="I17" i="7" s="1"/>
  <c r="I6" i="7"/>
  <c r="D18" i="7"/>
  <c r="I18" i="7" s="1"/>
  <c r="E6" i="11"/>
  <c r="E18" i="11" s="1"/>
  <c r="F6" i="11"/>
  <c r="F18" i="11" s="1"/>
  <c r="G18" i="11"/>
  <c r="E5" i="11"/>
  <c r="E17" i="11" s="1"/>
  <c r="F5" i="11"/>
  <c r="F17" i="11" s="1"/>
  <c r="G17" i="11"/>
  <c r="D6" i="11"/>
  <c r="D5" i="11"/>
  <c r="H5" i="11" l="1"/>
  <c r="H6" i="11"/>
  <c r="D17" i="11"/>
  <c r="H17" i="11" s="1"/>
  <c r="D18" i="11"/>
  <c r="H18" i="11" s="1"/>
  <c r="E6" i="4"/>
  <c r="E18" i="4" s="1"/>
  <c r="F6" i="4"/>
  <c r="F18" i="4" s="1"/>
  <c r="G6" i="4"/>
  <c r="G18" i="4" s="1"/>
  <c r="E5" i="4"/>
  <c r="E17" i="4" s="1"/>
  <c r="F5" i="4"/>
  <c r="F17" i="4" s="1"/>
  <c r="G5" i="4"/>
  <c r="G17" i="4" s="1"/>
  <c r="D6" i="4"/>
  <c r="D18" i="4" s="1"/>
  <c r="D5" i="4"/>
  <c r="E6" i="8"/>
  <c r="F6" i="8"/>
  <c r="E5" i="8"/>
  <c r="F5" i="8"/>
  <c r="D6" i="8"/>
  <c r="D5" i="8"/>
  <c r="G6" i="8" l="1"/>
  <c r="D17" i="4"/>
  <c r="H17" i="4" s="1"/>
  <c r="H5" i="4"/>
  <c r="H6" i="4"/>
  <c r="H18" i="4"/>
  <c r="G5" i="8"/>
  <c r="E6" i="3"/>
  <c r="E18" i="3" s="1"/>
  <c r="F6" i="3"/>
  <c r="F18" i="3" s="1"/>
  <c r="G6" i="3"/>
  <c r="G18" i="3" s="1"/>
  <c r="H6" i="3"/>
  <c r="H18" i="3" s="1"/>
  <c r="E5" i="3"/>
  <c r="E17" i="3" s="1"/>
  <c r="F5" i="3"/>
  <c r="F17" i="3" s="1"/>
  <c r="G5" i="3"/>
  <c r="G17" i="3" s="1"/>
  <c r="H5" i="3"/>
  <c r="H17" i="3" s="1"/>
  <c r="D6" i="3"/>
  <c r="D5" i="3"/>
  <c r="I5" i="3" l="1"/>
  <c r="D17" i="3"/>
  <c r="I17" i="3" s="1"/>
  <c r="I6" i="3"/>
  <c r="D18" i="3"/>
  <c r="I18" i="3" s="1"/>
  <c r="E6" i="10"/>
  <c r="E18" i="10" s="1"/>
  <c r="F6" i="10"/>
  <c r="F18" i="10" s="1"/>
  <c r="G6" i="10"/>
  <c r="G18" i="10" s="1"/>
  <c r="H6" i="10"/>
  <c r="H18" i="10" s="1"/>
  <c r="I6" i="10"/>
  <c r="I18" i="10" s="1"/>
  <c r="J6" i="10"/>
  <c r="J18" i="10" s="1"/>
  <c r="K18" i="10"/>
  <c r="E5" i="10"/>
  <c r="E17" i="10" s="1"/>
  <c r="F5" i="10"/>
  <c r="F17" i="10" s="1"/>
  <c r="G5" i="10"/>
  <c r="G17" i="10" s="1"/>
  <c r="H5" i="10"/>
  <c r="H17" i="10" s="1"/>
  <c r="I5" i="10"/>
  <c r="I17" i="10" s="1"/>
  <c r="J5" i="10"/>
  <c r="J17" i="10" s="1"/>
  <c r="K17" i="10"/>
  <c r="D6" i="10"/>
  <c r="D5" i="10"/>
  <c r="E6" i="2"/>
  <c r="E18" i="2" s="1"/>
  <c r="F6" i="2"/>
  <c r="F18" i="2" s="1"/>
  <c r="G6" i="2"/>
  <c r="G18" i="2" s="1"/>
  <c r="H6" i="2"/>
  <c r="H18" i="2" s="1"/>
  <c r="I6" i="2"/>
  <c r="I18" i="2" s="1"/>
  <c r="J6" i="2"/>
  <c r="J18" i="2" s="1"/>
  <c r="K6" i="2"/>
  <c r="K18" i="2" s="1"/>
  <c r="E5" i="2"/>
  <c r="E17" i="2" s="1"/>
  <c r="F5" i="2"/>
  <c r="F17" i="2" s="1"/>
  <c r="G5" i="2"/>
  <c r="G17" i="2" s="1"/>
  <c r="H5" i="2"/>
  <c r="H17" i="2" s="1"/>
  <c r="I5" i="2"/>
  <c r="I17" i="2" s="1"/>
  <c r="J5" i="2"/>
  <c r="J17" i="2" s="1"/>
  <c r="K5" i="2"/>
  <c r="K17" i="2" s="1"/>
  <c r="D6" i="2"/>
  <c r="D5" i="2"/>
  <c r="D17" i="10" l="1"/>
  <c r="L17" i="10" s="1"/>
  <c r="L5" i="10"/>
  <c r="D18" i="10"/>
  <c r="L18" i="10" s="1"/>
  <c r="L6" i="10"/>
  <c r="L5" i="2"/>
  <c r="D17" i="2"/>
  <c r="L17" i="2" s="1"/>
  <c r="L6" i="2"/>
  <c r="D18" i="2"/>
  <c r="L18" i="2" s="1"/>
  <c r="E18" i="8"/>
  <c r="E17" i="8"/>
  <c r="D17" i="8"/>
  <c r="F18" i="8"/>
  <c r="F17" i="8"/>
  <c r="D18" i="8"/>
  <c r="G17" i="8" l="1"/>
  <c r="G18" i="8"/>
</calcChain>
</file>

<file path=xl/sharedStrings.xml><?xml version="1.0" encoding="utf-8"?>
<sst xmlns="http://schemas.openxmlformats.org/spreadsheetml/2006/main" count="298" uniqueCount="64">
  <si>
    <t>地域銀行</t>
    <rPh sb="0" eb="2">
      <t>チイキ</t>
    </rPh>
    <rPh sb="2" eb="4">
      <t>ギンコウ</t>
    </rPh>
    <phoneticPr fontId="1"/>
  </si>
  <si>
    <t>日本証券クリアリング機構</t>
    <rPh sb="0" eb="2">
      <t>ニホン</t>
    </rPh>
    <rPh sb="2" eb="4">
      <t>ショウケン</t>
    </rPh>
    <rPh sb="10" eb="12">
      <t>キコウ</t>
    </rPh>
    <phoneticPr fontId="1"/>
  </si>
  <si>
    <t>（注３）</t>
    <rPh sb="1" eb="2">
      <t>チュウ</t>
    </rPh>
    <phoneticPr fontId="1"/>
  </si>
  <si>
    <t>円建</t>
    <rPh sb="0" eb="2">
      <t>エンダテ</t>
    </rPh>
    <phoneticPr fontId="1"/>
  </si>
  <si>
    <t>ドル建</t>
    <rPh sb="2" eb="3">
      <t>ダ</t>
    </rPh>
    <phoneticPr fontId="1"/>
  </si>
  <si>
    <t>ユーロ建</t>
    <rPh sb="3" eb="4">
      <t>ダ</t>
    </rPh>
    <phoneticPr fontId="1"/>
  </si>
  <si>
    <t>ポンド建</t>
    <rPh sb="3" eb="4">
      <t>ダ</t>
    </rPh>
    <phoneticPr fontId="1"/>
  </si>
  <si>
    <t>その他通貨建</t>
    <rPh sb="2" eb="3">
      <t>タ</t>
    </rPh>
    <rPh sb="3" eb="5">
      <t>ツウカ</t>
    </rPh>
    <rPh sb="5" eb="6">
      <t>ダ</t>
    </rPh>
    <phoneticPr fontId="1"/>
  </si>
  <si>
    <t>（注４）</t>
    <rPh sb="1" eb="2">
      <t>チュウ</t>
    </rPh>
    <phoneticPr fontId="1"/>
  </si>
  <si>
    <t>（注５）</t>
    <rPh sb="1" eb="2">
      <t>チュウ</t>
    </rPh>
    <phoneticPr fontId="1"/>
  </si>
  <si>
    <t>（注１）</t>
    <rPh sb="1" eb="2">
      <t>チュウ</t>
    </rPh>
    <phoneticPr fontId="1"/>
  </si>
  <si>
    <t>（注２）</t>
    <rPh sb="1" eb="2">
      <t>チュウ</t>
    </rPh>
    <phoneticPr fontId="1"/>
  </si>
  <si>
    <t>大手行等</t>
    <rPh sb="0" eb="2">
      <t>オオテ</t>
    </rPh>
    <rPh sb="2" eb="3">
      <t>コウ</t>
    </rPh>
    <rPh sb="3" eb="4">
      <t>トウ</t>
    </rPh>
    <phoneticPr fontId="1"/>
  </si>
  <si>
    <t>第一種金融商品取引業者計</t>
    <rPh sb="0" eb="1">
      <t>ダイ</t>
    </rPh>
    <rPh sb="1" eb="3">
      <t>イッシュ</t>
    </rPh>
    <rPh sb="3" eb="5">
      <t>キンユウ</t>
    </rPh>
    <rPh sb="5" eb="7">
      <t>ショウヒン</t>
    </rPh>
    <rPh sb="7" eb="9">
      <t>トリヒキ</t>
    </rPh>
    <rPh sb="9" eb="11">
      <t>ギョウシャ</t>
    </rPh>
    <rPh sb="11" eb="12">
      <t>ケイ</t>
    </rPh>
    <phoneticPr fontId="1"/>
  </si>
  <si>
    <t>～３ヶ月</t>
    <rPh sb="3" eb="4">
      <t>ゲツ</t>
    </rPh>
    <phoneticPr fontId="1"/>
  </si>
  <si>
    <t>３～６ヶ月</t>
    <rPh sb="4" eb="5">
      <t>ゲツ</t>
    </rPh>
    <phoneticPr fontId="1"/>
  </si>
  <si>
    <t>６～１２ヶ月</t>
    <rPh sb="5" eb="6">
      <t>ゲツ</t>
    </rPh>
    <phoneticPr fontId="1"/>
  </si>
  <si>
    <t>１年～２年</t>
    <rPh sb="1" eb="2">
      <t>ネン</t>
    </rPh>
    <rPh sb="4" eb="5">
      <t>ネン</t>
    </rPh>
    <phoneticPr fontId="1"/>
  </si>
  <si>
    <t>２年～５年</t>
    <rPh sb="1" eb="2">
      <t>ネン</t>
    </rPh>
    <rPh sb="4" eb="5">
      <t>ネン</t>
    </rPh>
    <phoneticPr fontId="1"/>
  </si>
  <si>
    <t>５年～10年</t>
    <rPh sb="1" eb="2">
      <t>ネン</t>
    </rPh>
    <rPh sb="5" eb="6">
      <t>ネン</t>
    </rPh>
    <phoneticPr fontId="1"/>
  </si>
  <si>
    <t>10年～30年</t>
    <rPh sb="2" eb="3">
      <t>ネン</t>
    </rPh>
    <rPh sb="6" eb="7">
      <t>ネン</t>
    </rPh>
    <phoneticPr fontId="1"/>
  </si>
  <si>
    <t>30年超</t>
    <rPh sb="2" eb="3">
      <t>ネン</t>
    </rPh>
    <rPh sb="3" eb="4">
      <t>チョウ</t>
    </rPh>
    <phoneticPr fontId="1"/>
  </si>
  <si>
    <t>固定－変動</t>
    <rPh sb="0" eb="2">
      <t>コテイ</t>
    </rPh>
    <rPh sb="3" eb="5">
      <t>ヘンドウ</t>
    </rPh>
    <phoneticPr fontId="1"/>
  </si>
  <si>
    <t>変動－変動</t>
    <rPh sb="0" eb="2">
      <t>ヘンドウ</t>
    </rPh>
    <rPh sb="3" eb="5">
      <t>ヘンドウ</t>
    </rPh>
    <phoneticPr fontId="1"/>
  </si>
  <si>
    <t>OIS</t>
    <phoneticPr fontId="1"/>
  </si>
  <si>
    <t>スワップション</t>
    <phoneticPr fontId="1"/>
  </si>
  <si>
    <t>その他</t>
    <rPh sb="2" eb="3">
      <t>タ</t>
    </rPh>
    <phoneticPr fontId="1"/>
  </si>
  <si>
    <t>固定-固定</t>
    <rPh sb="0" eb="2">
      <t>コテイ</t>
    </rPh>
    <rPh sb="3" eb="5">
      <t>コテイ</t>
    </rPh>
    <phoneticPr fontId="1"/>
  </si>
  <si>
    <t>変動-変動</t>
    <rPh sb="0" eb="2">
      <t>ヘンドウ</t>
    </rPh>
    <rPh sb="3" eb="5">
      <t>ヘンドウ</t>
    </rPh>
    <phoneticPr fontId="1"/>
  </si>
  <si>
    <t>固定-変動</t>
    <rPh sb="0" eb="2">
      <t>コテイ</t>
    </rPh>
    <rPh sb="3" eb="5">
      <t>ヘンドウ</t>
    </rPh>
    <phoneticPr fontId="1"/>
  </si>
  <si>
    <t>外国銀行支店その他銀行</t>
    <rPh sb="0" eb="2">
      <t>ガイコク</t>
    </rPh>
    <rPh sb="2" eb="4">
      <t>ギンコウ</t>
    </rPh>
    <rPh sb="4" eb="6">
      <t>シテン</t>
    </rPh>
    <rPh sb="8" eb="9">
      <t>タ</t>
    </rPh>
    <rPh sb="9" eb="11">
      <t>ギンコウ</t>
    </rPh>
    <phoneticPr fontId="1"/>
  </si>
  <si>
    <t>LIBOR</t>
    <phoneticPr fontId="1"/>
  </si>
  <si>
    <t>TIBOR</t>
    <phoneticPr fontId="1"/>
  </si>
  <si>
    <t>EURIBOR</t>
    <phoneticPr fontId="1"/>
  </si>
  <si>
    <t>上記計</t>
    <rPh sb="0" eb="2">
      <t>ジョウキ</t>
    </rPh>
    <rPh sb="2" eb="3">
      <t>ケイ</t>
    </rPh>
    <phoneticPr fontId="1"/>
  </si>
  <si>
    <t>　１．通貨別残高（クロスカレンシー取引を除く）</t>
    <rPh sb="3" eb="5">
      <t>ツウカ</t>
    </rPh>
    <rPh sb="5" eb="6">
      <t>ベツ</t>
    </rPh>
    <rPh sb="6" eb="7">
      <t>ザン</t>
    </rPh>
    <rPh sb="7" eb="8">
      <t>ダカ</t>
    </rPh>
    <rPh sb="17" eb="19">
      <t>トリヒキ</t>
    </rPh>
    <rPh sb="20" eb="21">
      <t>ノゾ</t>
    </rPh>
    <phoneticPr fontId="1"/>
  </si>
  <si>
    <t>（２）　金利関連取引</t>
    <rPh sb="4" eb="6">
      <t>キンリ</t>
    </rPh>
    <rPh sb="6" eb="8">
      <t>カンレン</t>
    </rPh>
    <rPh sb="8" eb="10">
      <t>トリヒキ</t>
    </rPh>
    <phoneticPr fontId="1"/>
  </si>
  <si>
    <t>　２．通貨別残高（クロスカレンシー取引分）</t>
    <rPh sb="3" eb="5">
      <t>ツウカ</t>
    </rPh>
    <rPh sb="5" eb="6">
      <t>ベツ</t>
    </rPh>
    <rPh sb="6" eb="7">
      <t>ザン</t>
    </rPh>
    <rPh sb="7" eb="8">
      <t>ダカ</t>
    </rPh>
    <rPh sb="17" eb="19">
      <t>トリヒキ</t>
    </rPh>
    <rPh sb="19" eb="20">
      <t>ブン</t>
    </rPh>
    <phoneticPr fontId="1"/>
  </si>
  <si>
    <t>　３．残存期間別残高（クロスカレンシー取引を除く）</t>
    <rPh sb="3" eb="5">
      <t>ザンゾン</t>
    </rPh>
    <rPh sb="5" eb="7">
      <t>キカン</t>
    </rPh>
    <rPh sb="7" eb="8">
      <t>ベツ</t>
    </rPh>
    <rPh sb="8" eb="9">
      <t>ザン</t>
    </rPh>
    <rPh sb="9" eb="10">
      <t>ダカ</t>
    </rPh>
    <rPh sb="19" eb="21">
      <t>トリヒキ</t>
    </rPh>
    <rPh sb="22" eb="23">
      <t>ノゾ</t>
    </rPh>
    <phoneticPr fontId="1"/>
  </si>
  <si>
    <t>　４．残存期間別残高（クロスカレンシー取引分）</t>
    <rPh sb="3" eb="5">
      <t>ザンゾン</t>
    </rPh>
    <rPh sb="5" eb="7">
      <t>キカン</t>
    </rPh>
    <rPh sb="7" eb="8">
      <t>ベツ</t>
    </rPh>
    <rPh sb="8" eb="9">
      <t>ザン</t>
    </rPh>
    <rPh sb="9" eb="10">
      <t>ダカ</t>
    </rPh>
    <rPh sb="19" eb="21">
      <t>トリヒキ</t>
    </rPh>
    <rPh sb="21" eb="22">
      <t>ブン</t>
    </rPh>
    <phoneticPr fontId="1"/>
  </si>
  <si>
    <t>　５．商品別残高（クロスカレンシー取引を除く）</t>
    <rPh sb="3" eb="5">
      <t>ショウヒン</t>
    </rPh>
    <rPh sb="5" eb="6">
      <t>ベツ</t>
    </rPh>
    <rPh sb="6" eb="7">
      <t>ザン</t>
    </rPh>
    <rPh sb="7" eb="8">
      <t>ダカ</t>
    </rPh>
    <phoneticPr fontId="1"/>
  </si>
  <si>
    <t>　７．参照金利別残高（クロスカレンシー取引を除く）</t>
    <rPh sb="3" eb="5">
      <t>サンショウ</t>
    </rPh>
    <rPh sb="5" eb="7">
      <t>キンリ</t>
    </rPh>
    <rPh sb="7" eb="8">
      <t>ベツ</t>
    </rPh>
    <rPh sb="8" eb="9">
      <t>ザン</t>
    </rPh>
    <rPh sb="9" eb="10">
      <t>ダカ</t>
    </rPh>
    <phoneticPr fontId="1"/>
  </si>
  <si>
    <t>　６．商品別残高（クロスカレンシー取引分）</t>
    <rPh sb="3" eb="5">
      <t>ショウヒン</t>
    </rPh>
    <rPh sb="5" eb="6">
      <t>ベツ</t>
    </rPh>
    <rPh sb="6" eb="7">
      <t>ザン</t>
    </rPh>
    <rPh sb="7" eb="8">
      <t>ダカ</t>
    </rPh>
    <rPh sb="17" eb="19">
      <t>トリヒキ</t>
    </rPh>
    <rPh sb="19" eb="20">
      <t>ブン</t>
    </rPh>
    <phoneticPr fontId="1"/>
  </si>
  <si>
    <t>　８．参照金利別残高（クロスカレンシー取引分）</t>
    <rPh sb="3" eb="5">
      <t>サンショウ</t>
    </rPh>
    <rPh sb="5" eb="7">
      <t>キンリ</t>
    </rPh>
    <rPh sb="7" eb="8">
      <t>ベツ</t>
    </rPh>
    <rPh sb="8" eb="9">
      <t>ザン</t>
    </rPh>
    <rPh sb="9" eb="10">
      <t>ダカ</t>
    </rPh>
    <rPh sb="21" eb="22">
      <t>ブン</t>
    </rPh>
    <phoneticPr fontId="1"/>
  </si>
  <si>
    <t>大手行等には、主要行等、商工組合中央金庫、日本政策投資銀行、信金中央金庫及び農林中央金庫が含まれている。</t>
    <rPh sb="0" eb="2">
      <t>オオテ</t>
    </rPh>
    <rPh sb="2" eb="3">
      <t>コウ</t>
    </rPh>
    <rPh sb="3" eb="4">
      <t>トウ</t>
    </rPh>
    <rPh sb="7" eb="9">
      <t>シュヨウ</t>
    </rPh>
    <rPh sb="9" eb="10">
      <t>コウ</t>
    </rPh>
    <rPh sb="10" eb="11">
      <t>トウ</t>
    </rPh>
    <rPh sb="12" eb="14">
      <t>ショウコウ</t>
    </rPh>
    <rPh sb="14" eb="16">
      <t>クミアイ</t>
    </rPh>
    <rPh sb="16" eb="18">
      <t>チュウオウ</t>
    </rPh>
    <rPh sb="18" eb="20">
      <t>キンコ</t>
    </rPh>
    <rPh sb="21" eb="23">
      <t>ニホン</t>
    </rPh>
    <rPh sb="23" eb="25">
      <t>セイサク</t>
    </rPh>
    <rPh sb="25" eb="27">
      <t>トウシ</t>
    </rPh>
    <rPh sb="27" eb="29">
      <t>ギンコウ</t>
    </rPh>
    <rPh sb="30" eb="32">
      <t>シンキン</t>
    </rPh>
    <rPh sb="32" eb="34">
      <t>チュウオウ</t>
    </rPh>
    <rPh sb="34" eb="36">
      <t>キンコ</t>
    </rPh>
    <rPh sb="36" eb="37">
      <t>オヨ</t>
    </rPh>
    <rPh sb="38" eb="40">
      <t>ノウリン</t>
    </rPh>
    <rPh sb="40" eb="42">
      <t>チュウオウ</t>
    </rPh>
    <rPh sb="42" eb="44">
      <t>キンコ</t>
    </rPh>
    <phoneticPr fontId="1"/>
  </si>
  <si>
    <t>銀行等計</t>
    <rPh sb="0" eb="2">
      <t>ギンコウ</t>
    </rPh>
    <rPh sb="2" eb="3">
      <t>トウ</t>
    </rPh>
    <rPh sb="3" eb="4">
      <t>ケイ</t>
    </rPh>
    <phoneticPr fontId="1"/>
  </si>
  <si>
    <t>総計</t>
    <rPh sb="0" eb="2">
      <t>ソウケイ</t>
    </rPh>
    <phoneticPr fontId="1"/>
  </si>
  <si>
    <t>-</t>
  </si>
  <si>
    <t>銀行等及び第一種金融商品取引業者の報告残高には、日本証券クリアリング機構から報告される取引は、含まれない。</t>
    <rPh sb="24" eb="26">
      <t>ニホン</t>
    </rPh>
    <rPh sb="26" eb="28">
      <t>ショウケン</t>
    </rPh>
    <rPh sb="34" eb="36">
      <t>キコウ</t>
    </rPh>
    <phoneticPr fontId="1"/>
  </si>
  <si>
    <t>銀行等及び第一種金融商品取引業者から報告される非清算店頭デリバティブ取引については、同一の取引であっても双方から報告されるものは、</t>
    <rPh sb="18" eb="20">
      <t>ホウコク</t>
    </rPh>
    <rPh sb="23" eb="24">
      <t>ヒ</t>
    </rPh>
    <rPh sb="24" eb="26">
      <t>セイサン</t>
    </rPh>
    <rPh sb="26" eb="28">
      <t>テントウ</t>
    </rPh>
    <rPh sb="34" eb="36">
      <t>トリヒキ</t>
    </rPh>
    <rPh sb="42" eb="44">
      <t>ドウイツ</t>
    </rPh>
    <rPh sb="45" eb="47">
      <t>トリヒキ</t>
    </rPh>
    <rPh sb="52" eb="54">
      <t>ソウホウ</t>
    </rPh>
    <rPh sb="56" eb="58">
      <t>ホウコク</t>
    </rPh>
    <phoneticPr fontId="1"/>
  </si>
  <si>
    <t>重複して計上している。</t>
    <rPh sb="0" eb="2">
      <t>ジュウフク</t>
    </rPh>
    <phoneticPr fontId="1"/>
  </si>
  <si>
    <t>日本証券クリアリング機構から報告される取引については、債務引受の相手方双方分が報告されているため、重複して計上している。</t>
    <rPh sb="14" eb="16">
      <t>ホウコク</t>
    </rPh>
    <rPh sb="19" eb="21">
      <t>トリヒキ</t>
    </rPh>
    <rPh sb="32" eb="34">
      <t>アイテ</t>
    </rPh>
    <rPh sb="34" eb="35">
      <t>ガタ</t>
    </rPh>
    <rPh sb="35" eb="37">
      <t>ソウホウ</t>
    </rPh>
    <rPh sb="39" eb="41">
      <t>ホウコク</t>
    </rPh>
    <rPh sb="49" eb="51">
      <t>ジュウフク</t>
    </rPh>
    <phoneticPr fontId="1"/>
  </si>
  <si>
    <t>今後集計方法の変更や報告情報の精査を行った場合には変動し得る。</t>
    <rPh sb="2" eb="4">
      <t>シュウケイ</t>
    </rPh>
    <rPh sb="4" eb="6">
      <t>ホウホウ</t>
    </rPh>
    <rPh sb="7" eb="9">
      <t>ヘンコウ</t>
    </rPh>
    <rPh sb="10" eb="12">
      <t>ホウコク</t>
    </rPh>
    <rPh sb="12" eb="14">
      <t>ジョウホウ</t>
    </rPh>
    <phoneticPr fontId="1"/>
  </si>
  <si>
    <t>（注６）</t>
    <rPh sb="1" eb="2">
      <t>チュウ</t>
    </rPh>
    <phoneticPr fontId="1"/>
  </si>
  <si>
    <t>クロスカレンシー金利スワップ取引の各残高については、基本的に一つの取引に二つの通貨が参照されているため、参照される通貨に応じて重複</t>
    <rPh sb="8" eb="10">
      <t>キンリ</t>
    </rPh>
    <rPh sb="14" eb="16">
      <t>トリヒキ</t>
    </rPh>
    <rPh sb="17" eb="18">
      <t>カク</t>
    </rPh>
    <rPh sb="18" eb="20">
      <t>ザンダカ</t>
    </rPh>
    <rPh sb="26" eb="29">
      <t>キホンテキ</t>
    </rPh>
    <rPh sb="30" eb="31">
      <t>１</t>
    </rPh>
    <rPh sb="33" eb="35">
      <t>トリヒキ</t>
    </rPh>
    <rPh sb="36" eb="37">
      <t>２</t>
    </rPh>
    <rPh sb="39" eb="41">
      <t>ツウカ</t>
    </rPh>
    <rPh sb="42" eb="44">
      <t>サンショウ</t>
    </rPh>
    <phoneticPr fontId="1"/>
  </si>
  <si>
    <t>して計上している。</t>
    <phoneticPr fontId="1"/>
  </si>
  <si>
    <t>「固定-変動」とは固定金利と変動金利を交換する金利スワップのことを指し、「変動-変動」とは変動金利同士を交換する金利スワップを指す。「OIS」</t>
    <rPh sb="1" eb="3">
      <t>コテイ</t>
    </rPh>
    <rPh sb="4" eb="6">
      <t>ヘンドウ</t>
    </rPh>
    <rPh sb="9" eb="11">
      <t>コテイ</t>
    </rPh>
    <rPh sb="11" eb="13">
      <t>キンリ</t>
    </rPh>
    <rPh sb="14" eb="16">
      <t>ヘンドウ</t>
    </rPh>
    <rPh sb="16" eb="18">
      <t>キンリ</t>
    </rPh>
    <rPh sb="19" eb="21">
      <t>コウカン</t>
    </rPh>
    <rPh sb="23" eb="25">
      <t>キンリ</t>
    </rPh>
    <rPh sb="33" eb="34">
      <t>サ</t>
    </rPh>
    <rPh sb="37" eb="39">
      <t>ヘンドウ</t>
    </rPh>
    <rPh sb="40" eb="42">
      <t>ヘンドウ</t>
    </rPh>
    <rPh sb="45" eb="47">
      <t>ヘンドウ</t>
    </rPh>
    <rPh sb="47" eb="49">
      <t>キンリ</t>
    </rPh>
    <rPh sb="49" eb="51">
      <t>ドウシ</t>
    </rPh>
    <rPh sb="52" eb="54">
      <t>コウカン</t>
    </rPh>
    <phoneticPr fontId="1"/>
  </si>
  <si>
    <t>とは、Overnight Index Swapの略で、一般に翌日物金利を参照する金利スワップのことを指す。「FRA」とは、Forward Rate Agreementの略で、一般に</t>
    <rPh sb="24" eb="25">
      <t>リャク</t>
    </rPh>
    <rPh sb="27" eb="29">
      <t>イッパン</t>
    </rPh>
    <rPh sb="30" eb="32">
      <t>ヨクジツ</t>
    </rPh>
    <rPh sb="32" eb="33">
      <t>モノ</t>
    </rPh>
    <rPh sb="33" eb="35">
      <t>キンリ</t>
    </rPh>
    <rPh sb="36" eb="38">
      <t>サンショウ</t>
    </rPh>
    <rPh sb="40" eb="42">
      <t>キンリ</t>
    </rPh>
    <rPh sb="50" eb="51">
      <t>サ</t>
    </rPh>
    <phoneticPr fontId="1"/>
  </si>
  <si>
    <t>金利先渡取引のことを指す。「スワップション」とは、一般にスワップ取引を行う権利を原資産とするオプション取引のことを指す。</t>
    <rPh sb="32" eb="34">
      <t>トリヒキ</t>
    </rPh>
    <rPh sb="35" eb="36">
      <t>オコナ</t>
    </rPh>
    <rPh sb="37" eb="39">
      <t>ケンリ</t>
    </rPh>
    <rPh sb="40" eb="43">
      <t>ゲンシサン</t>
    </rPh>
    <phoneticPr fontId="1"/>
  </si>
  <si>
    <t>を交換する金利スワップのことを指す。</t>
    <rPh sb="15" eb="16">
      <t>サ</t>
    </rPh>
    <phoneticPr fontId="1"/>
  </si>
  <si>
    <t>「固定-変動」とは固定金利と変動金利を交換する金利スワップのことを指し、「固定-固定」とは固定金利同士を、「変動-変動」とは変動金利同士</t>
    <rPh sb="1" eb="3">
      <t>コテイ</t>
    </rPh>
    <rPh sb="4" eb="6">
      <t>ヘンドウ</t>
    </rPh>
    <rPh sb="9" eb="11">
      <t>コテイ</t>
    </rPh>
    <rPh sb="11" eb="13">
      <t>キンリ</t>
    </rPh>
    <rPh sb="14" eb="16">
      <t>ヘンドウ</t>
    </rPh>
    <rPh sb="16" eb="18">
      <t>キンリ</t>
    </rPh>
    <rPh sb="19" eb="21">
      <t>コウカン</t>
    </rPh>
    <rPh sb="23" eb="25">
      <t>キンリ</t>
    </rPh>
    <rPh sb="33" eb="34">
      <t>サ</t>
    </rPh>
    <rPh sb="37" eb="39">
      <t>コテイ</t>
    </rPh>
    <rPh sb="40" eb="42">
      <t>コテイ</t>
    </rPh>
    <rPh sb="45" eb="47">
      <t>コテイ</t>
    </rPh>
    <rPh sb="47" eb="49">
      <t>キンリ</t>
    </rPh>
    <rPh sb="49" eb="51">
      <t>ドウシ</t>
    </rPh>
    <rPh sb="54" eb="56">
      <t>ヘンドウ</t>
    </rPh>
    <phoneticPr fontId="1"/>
  </si>
  <si>
    <t>については、基本的に一つの取引につき二つの変動金利を参照しているため、参照する金利に応じて重複して計上している。</t>
    <rPh sb="45" eb="47">
      <t>ジュウフク</t>
    </rPh>
    <phoneticPr fontId="1"/>
  </si>
  <si>
    <t>取引対象である金利の双方又は一方が変動金利を参照している取引を計上。変動金利同士を交換するスワップ取引（ベーシススワップ等）の各残高</t>
    <rPh sb="0" eb="2">
      <t>トリヒキ</t>
    </rPh>
    <rPh sb="2" eb="4">
      <t>タイショウ</t>
    </rPh>
    <rPh sb="7" eb="9">
      <t>キンリ</t>
    </rPh>
    <rPh sb="12" eb="13">
      <t>マタ</t>
    </rPh>
    <rPh sb="14" eb="16">
      <t>イッポウ</t>
    </rPh>
    <rPh sb="17" eb="19">
      <t>ヘンドウ</t>
    </rPh>
    <rPh sb="19" eb="21">
      <t>キンリ</t>
    </rPh>
    <rPh sb="22" eb="24">
      <t>サンショウ</t>
    </rPh>
    <rPh sb="28" eb="30">
      <t>トリヒキ</t>
    </rPh>
    <rPh sb="31" eb="33">
      <t>ケイジョウ</t>
    </rPh>
    <rPh sb="34" eb="36">
      <t>ヘンドウ</t>
    </rPh>
    <rPh sb="36" eb="38">
      <t>キンリ</t>
    </rPh>
    <rPh sb="38" eb="40">
      <t>ドウシ</t>
    </rPh>
    <rPh sb="41" eb="43">
      <t>コウカン</t>
    </rPh>
    <rPh sb="49" eb="51">
      <t>トリヒキ</t>
    </rPh>
    <phoneticPr fontId="1"/>
  </si>
  <si>
    <t>今後集計方法の変更や報告情報の精査を行った場合には変更し得る。</t>
    <rPh sb="2" eb="4">
      <t>シュウケイ</t>
    </rPh>
    <rPh sb="4" eb="6">
      <t>ホウホウ</t>
    </rPh>
    <rPh sb="7" eb="9">
      <t>ヘンコウ</t>
    </rPh>
    <rPh sb="10" eb="12">
      <t>ホウコク</t>
    </rPh>
    <rPh sb="12" eb="14">
      <t>ジョウホウ</t>
    </rPh>
    <rPh sb="25" eb="27">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</si>
</sst>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0\)"/>
    <numFmt numFmtId="177" formatCode="#,##0.00_);[Red]\(#,##0.00\)"/>
    <numFmt numFmtId="178" formatCode="0.0_);[Red]\(0.0\)"/>
    <numFmt numFmtId="179" formatCode="#,##0.0_);[Red]\(#,##0.0\)"/>
    <numFmt numFmtId="180" formatCode="#,##0.0_ "/>
  </numFmts>
  <fonts count="7"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48">
    <border>
      <left/>
      <right/>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hair">
        <color indexed="64"/>
      </bottom>
      <diagonal/>
    </border>
    <border>
      <left/>
      <right style="medium">
        <color indexed="64"/>
      </right>
      <top style="thin">
        <color indexed="64"/>
      </top>
      <bottom style="hair">
        <color indexed="64"/>
      </bottom>
      <diagonal/>
    </border>
    <border>
      <left/>
      <right/>
      <top style="medium">
        <color indexed="64"/>
      </top>
      <bottom/>
      <diagonal/>
    </border>
    <border>
      <left style="thin">
        <color indexed="64"/>
      </left>
      <right style="medium">
        <color indexed="64"/>
      </right>
      <top/>
      <bottom style="hair">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medium">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medium">
        <color indexed="64"/>
      </right>
      <top style="double">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thin">
        <color indexed="64"/>
      </left>
      <right style="double">
        <color indexed="64"/>
      </right>
      <top style="hair">
        <color indexed="64"/>
      </top>
      <bottom style="double">
        <color indexed="64"/>
      </bottom>
      <diagonal/>
    </border>
    <border>
      <left/>
      <right/>
      <top/>
      <bottom style="medium">
        <color indexed="64"/>
      </bottom>
      <diagonal/>
    </border>
  </borders>
  <cellStyleXfs count="2">
    <xf numFmtId="0" fontId="0" fillId="0" borderId="0"/>
    <xf numFmtId="38" fontId="2" fillId="0" borderId="0" applyFont="0" applyFill="0" applyBorder="0" applyAlignment="0" applyProtection="0">
      <alignment vertical="center"/>
    </xf>
  </cellStyleXfs>
  <cellXfs count="158">
    <xf numFmtId="0" fontId="0" fillId="0" borderId="0" xfId="0"/>
    <xf numFmtId="0" fontId="3" fillId="0" borderId="0" xfId="0" applyFont="1"/>
    <xf numFmtId="0" fontId="4" fillId="0" borderId="0" xfId="0" applyFont="1" applyAlignment="1">
      <alignment horizontal="right" vertical="center"/>
    </xf>
    <xf numFmtId="0" fontId="4" fillId="0" borderId="0" xfId="0" applyFont="1" applyAlignment="1">
      <alignment vertical="center"/>
    </xf>
    <xf numFmtId="0" fontId="3" fillId="0" borderId="0" xfId="0" applyFont="1" applyAlignment="1">
      <alignment horizontal="center"/>
    </xf>
    <xf numFmtId="0" fontId="4" fillId="2" borderId="1" xfId="0" applyFont="1" applyFill="1" applyBorder="1" applyAlignment="1">
      <alignmen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24" xfId="0" applyFont="1" applyFill="1" applyBorder="1" applyAlignment="1">
      <alignment horizontal="center" vertical="center"/>
    </xf>
    <xf numFmtId="38" fontId="3" fillId="0" borderId="0" xfId="1" applyFont="1" applyAlignment="1"/>
    <xf numFmtId="38" fontId="4" fillId="0" borderId="0" xfId="1" applyFont="1" applyAlignment="1">
      <alignment horizontal="right" vertical="center"/>
    </xf>
    <xf numFmtId="38" fontId="4" fillId="2" borderId="4" xfId="1" applyFont="1" applyFill="1" applyBorder="1" applyAlignment="1">
      <alignment horizontal="center" vertical="center"/>
    </xf>
    <xf numFmtId="38" fontId="4" fillId="0" borderId="0" xfId="1" applyFont="1" applyAlignment="1">
      <alignment vertical="center"/>
    </xf>
    <xf numFmtId="38" fontId="4" fillId="2" borderId="1" xfId="1" applyFont="1" applyFill="1" applyBorder="1" applyAlignment="1">
      <alignment vertical="center"/>
    </xf>
    <xf numFmtId="38" fontId="3" fillId="0" borderId="0" xfId="1" applyFont="1" applyAlignment="1">
      <alignment horizontal="center"/>
    </xf>
    <xf numFmtId="176" fontId="4" fillId="0" borderId="14" xfId="1" applyNumberFormat="1" applyFont="1" applyBorder="1" applyAlignment="1">
      <alignment vertical="center"/>
    </xf>
    <xf numFmtId="176" fontId="4" fillId="0" borderId="15" xfId="1" applyNumberFormat="1" applyFont="1" applyBorder="1" applyAlignment="1">
      <alignment vertical="center"/>
    </xf>
    <xf numFmtId="176" fontId="4" fillId="0" borderId="22" xfId="1" applyNumberFormat="1" applyFont="1" applyBorder="1" applyAlignment="1">
      <alignment horizontal="right" vertical="center"/>
    </xf>
    <xf numFmtId="176" fontId="4" fillId="0" borderId="0" xfId="1" applyNumberFormat="1" applyFont="1" applyBorder="1" applyAlignment="1">
      <alignment horizontal="right" vertical="center"/>
    </xf>
    <xf numFmtId="0" fontId="3" fillId="0" borderId="0" xfId="0" applyFont="1" applyBorder="1"/>
    <xf numFmtId="0" fontId="3" fillId="0" borderId="27" xfId="0" applyFont="1" applyBorder="1"/>
    <xf numFmtId="0" fontId="4" fillId="2" borderId="35" xfId="0" applyFont="1" applyFill="1" applyBorder="1" applyAlignment="1">
      <alignment horizontal="center" vertical="center"/>
    </xf>
    <xf numFmtId="176" fontId="4" fillId="0" borderId="37" xfId="1" applyNumberFormat="1" applyFont="1" applyBorder="1" applyAlignment="1">
      <alignment vertical="center"/>
    </xf>
    <xf numFmtId="176" fontId="4" fillId="0" borderId="40" xfId="1" applyNumberFormat="1" applyFont="1" applyBorder="1" applyAlignment="1">
      <alignment horizontal="right" vertical="center"/>
    </xf>
    <xf numFmtId="178" fontId="4" fillId="0" borderId="0" xfId="0" applyNumberFormat="1" applyFont="1" applyAlignment="1">
      <alignment vertical="center"/>
    </xf>
    <xf numFmtId="179" fontId="4" fillId="0" borderId="25" xfId="1" applyNumberFormat="1" applyFont="1" applyBorder="1" applyAlignment="1">
      <alignment horizontal="right" vertical="center"/>
    </xf>
    <xf numFmtId="179" fontId="4" fillId="0" borderId="0" xfId="0" applyNumberFormat="1" applyFont="1" applyAlignment="1">
      <alignment vertical="center"/>
    </xf>
    <xf numFmtId="179" fontId="4" fillId="0" borderId="0" xfId="1" applyNumberFormat="1" applyFont="1" applyBorder="1" applyAlignment="1">
      <alignment horizontal="right" vertical="center"/>
    </xf>
    <xf numFmtId="179" fontId="4" fillId="0" borderId="10" xfId="1" applyNumberFormat="1" applyFont="1" applyBorder="1" applyAlignment="1">
      <alignment vertical="center"/>
    </xf>
    <xf numFmtId="179" fontId="4" fillId="0" borderId="11" xfId="1" applyNumberFormat="1" applyFont="1" applyBorder="1" applyAlignment="1">
      <alignment vertical="center"/>
    </xf>
    <xf numFmtId="179" fontId="4" fillId="0" borderId="36" xfId="1" applyNumberFormat="1" applyFont="1" applyBorder="1" applyAlignment="1">
      <alignment vertical="center"/>
    </xf>
    <xf numFmtId="179" fontId="3" fillId="0" borderId="0" xfId="0" applyNumberFormat="1" applyFont="1"/>
    <xf numFmtId="179" fontId="4" fillId="0" borderId="0" xfId="1" applyNumberFormat="1" applyFont="1" applyAlignment="1">
      <alignment vertical="center"/>
    </xf>
    <xf numFmtId="179" fontId="4" fillId="2" borderId="1" xfId="0" applyNumberFormat="1" applyFont="1" applyFill="1" applyBorder="1" applyAlignment="1">
      <alignment vertical="center"/>
    </xf>
    <xf numFmtId="179" fontId="4" fillId="2" borderId="1" xfId="1" applyNumberFormat="1" applyFont="1" applyFill="1" applyBorder="1" applyAlignment="1">
      <alignment vertical="center"/>
    </xf>
    <xf numFmtId="178" fontId="4" fillId="2" borderId="1" xfId="0" applyNumberFormat="1" applyFont="1" applyFill="1" applyBorder="1" applyAlignment="1">
      <alignment vertical="center"/>
    </xf>
    <xf numFmtId="178" fontId="3" fillId="0" borderId="0" xfId="0" applyNumberFormat="1" applyFont="1"/>
    <xf numFmtId="178" fontId="4" fillId="2" borderId="1" xfId="1" applyNumberFormat="1" applyFont="1" applyFill="1" applyBorder="1" applyAlignment="1">
      <alignment vertical="center"/>
    </xf>
    <xf numFmtId="178" fontId="4" fillId="0" borderId="0" xfId="1" applyNumberFormat="1" applyFont="1" applyAlignment="1">
      <alignment vertical="center"/>
    </xf>
    <xf numFmtId="179" fontId="4" fillId="0" borderId="43" xfId="1" applyNumberFormat="1" applyFont="1" applyBorder="1" applyAlignment="1">
      <alignment horizontal="right" vertical="center"/>
    </xf>
    <xf numFmtId="179" fontId="4" fillId="0" borderId="44" xfId="1" applyNumberFormat="1" applyFont="1" applyBorder="1" applyAlignment="1">
      <alignment horizontal="right" vertical="center"/>
    </xf>
    <xf numFmtId="176" fontId="4" fillId="0" borderId="45" xfId="1" applyNumberFormat="1" applyFont="1" applyBorder="1" applyAlignment="1">
      <alignment horizontal="right" vertical="center"/>
    </xf>
    <xf numFmtId="0" fontId="0" fillId="0" borderId="0" xfId="0" applyFont="1" applyAlignment="1">
      <alignment horizontal="center"/>
    </xf>
    <xf numFmtId="0" fontId="6" fillId="0" borderId="0" xfId="0" applyFont="1"/>
    <xf numFmtId="0" fontId="6" fillId="0" borderId="0" xfId="0" applyFont="1" applyAlignment="1">
      <alignment horizontal="center"/>
    </xf>
    <xf numFmtId="38" fontId="2" fillId="0" borderId="0" xfId="1" applyFont="1" applyAlignment="1">
      <alignment horizontal="center"/>
    </xf>
    <xf numFmtId="38" fontId="6" fillId="0" borderId="0" xfId="1" applyFont="1" applyAlignment="1"/>
    <xf numFmtId="38" fontId="6" fillId="0" borderId="0" xfId="1" applyFont="1" applyAlignment="1">
      <alignment horizontal="center"/>
    </xf>
    <xf numFmtId="49" fontId="6" fillId="0" borderId="0" xfId="0" applyNumberFormat="1" applyFont="1"/>
    <xf numFmtId="0" fontId="5" fillId="0" borderId="0" xfId="0" applyFont="1" applyAlignment="1">
      <alignment horizontal="distributed" vertical="center" wrapText="1"/>
    </xf>
    <xf numFmtId="0" fontId="5" fillId="0" borderId="0" xfId="0" applyFont="1" applyAlignment="1">
      <alignment horizontal="distributed" vertical="center"/>
    </xf>
    <xf numFmtId="0" fontId="5" fillId="0" borderId="47" xfId="0" applyFont="1" applyBorder="1" applyAlignment="1">
      <alignment horizontal="distributed" vertical="center"/>
    </xf>
    <xf numFmtId="0" fontId="5" fillId="0" borderId="0" xfId="0" applyFont="1" applyAlignment="1">
      <alignment vertical="center"/>
    </xf>
    <xf numFmtId="0" fontId="5" fillId="0" borderId="47" xfId="0" applyFont="1" applyBorder="1" applyAlignment="1">
      <alignment vertical="center"/>
    </xf>
    <xf numFmtId="0" fontId="5" fillId="0" borderId="0" xfId="0" applyFont="1" applyAlignment="1">
      <alignment vertical="center" wrapText="1"/>
    </xf>
    <xf numFmtId="179" fontId="4" fillId="0" borderId="10" xfId="1" applyNumberFormat="1" applyFont="1" applyFill="1" applyBorder="1" applyAlignment="1">
      <alignment vertical="center"/>
    </xf>
    <xf numFmtId="179" fontId="4" fillId="0" borderId="11" xfId="1" applyNumberFormat="1" applyFont="1" applyFill="1" applyBorder="1" applyAlignment="1">
      <alignment vertical="center"/>
    </xf>
    <xf numFmtId="179" fontId="4" fillId="0" borderId="12" xfId="1" applyNumberFormat="1" applyFont="1" applyFill="1" applyBorder="1" applyAlignment="1">
      <alignment vertical="center"/>
    </xf>
    <xf numFmtId="176" fontId="4" fillId="0" borderId="14" xfId="1" applyNumberFormat="1" applyFont="1" applyFill="1" applyBorder="1" applyAlignment="1">
      <alignment vertical="center"/>
    </xf>
    <xf numFmtId="176" fontId="4" fillId="0" borderId="15" xfId="1" applyNumberFormat="1" applyFont="1" applyFill="1" applyBorder="1" applyAlignment="1">
      <alignment vertical="center"/>
    </xf>
    <xf numFmtId="176" fontId="4" fillId="0" borderId="16" xfId="1" applyNumberFormat="1" applyFont="1" applyFill="1" applyBorder="1" applyAlignment="1">
      <alignment vertical="center"/>
    </xf>
    <xf numFmtId="178" fontId="4" fillId="0" borderId="10" xfId="1" applyNumberFormat="1" applyFont="1" applyFill="1" applyBorder="1" applyAlignment="1">
      <alignment vertical="center"/>
    </xf>
    <xf numFmtId="178" fontId="4" fillId="0" borderId="11" xfId="1" applyNumberFormat="1" applyFont="1" applyFill="1" applyBorder="1" applyAlignment="1">
      <alignment vertical="center"/>
    </xf>
    <xf numFmtId="178" fontId="4" fillId="0" borderId="12" xfId="1" applyNumberFormat="1" applyFont="1" applyFill="1" applyBorder="1" applyAlignment="1">
      <alignment vertical="center"/>
    </xf>
    <xf numFmtId="179" fontId="4" fillId="0" borderId="28" xfId="1" applyNumberFormat="1" applyFont="1" applyFill="1" applyBorder="1" applyAlignment="1">
      <alignment vertical="center"/>
    </xf>
    <xf numFmtId="179" fontId="4" fillId="0" borderId="10" xfId="1" applyNumberFormat="1" applyFont="1" applyFill="1" applyBorder="1" applyAlignment="1">
      <alignment horizontal="right" vertical="center"/>
    </xf>
    <xf numFmtId="179" fontId="4" fillId="0" borderId="11" xfId="1" applyNumberFormat="1" applyFont="1" applyFill="1" applyBorder="1" applyAlignment="1">
      <alignment horizontal="right" vertical="center"/>
    </xf>
    <xf numFmtId="179" fontId="4" fillId="0" borderId="12" xfId="1" applyNumberFormat="1" applyFont="1" applyFill="1" applyBorder="1" applyAlignment="1">
      <alignment horizontal="right" vertical="center"/>
    </xf>
    <xf numFmtId="176" fontId="4" fillId="0" borderId="14" xfId="1" applyNumberFormat="1" applyFont="1" applyFill="1" applyBorder="1" applyAlignment="1">
      <alignment horizontal="right" vertical="center"/>
    </xf>
    <xf numFmtId="176" fontId="4" fillId="0" borderId="15" xfId="1" applyNumberFormat="1" applyFont="1" applyFill="1" applyBorder="1" applyAlignment="1">
      <alignment horizontal="right" vertical="center"/>
    </xf>
    <xf numFmtId="176" fontId="4" fillId="0" borderId="16" xfId="1" applyNumberFormat="1" applyFont="1" applyFill="1" applyBorder="1" applyAlignment="1">
      <alignment horizontal="right" vertical="center"/>
    </xf>
    <xf numFmtId="178" fontId="4" fillId="0" borderId="10" xfId="1" applyNumberFormat="1" applyFont="1" applyFill="1" applyBorder="1" applyAlignment="1">
      <alignment horizontal="right" vertical="center"/>
    </xf>
    <xf numFmtId="178" fontId="4" fillId="0" borderId="11" xfId="1" applyNumberFormat="1" applyFont="1" applyFill="1" applyBorder="1" applyAlignment="1">
      <alignment horizontal="right" vertical="center"/>
    </xf>
    <xf numFmtId="178" fontId="4" fillId="0" borderId="12" xfId="1" applyNumberFormat="1" applyFont="1" applyFill="1" applyBorder="1" applyAlignment="1">
      <alignment horizontal="right" vertical="center"/>
    </xf>
    <xf numFmtId="178" fontId="4" fillId="0" borderId="10" xfId="1" applyNumberFormat="1" applyFont="1" applyFill="1" applyBorder="1" applyAlignment="1">
      <alignment horizontal="center" vertical="center"/>
    </xf>
    <xf numFmtId="176" fontId="4" fillId="0" borderId="14" xfId="1" applyNumberFormat="1" applyFont="1" applyFill="1" applyBorder="1" applyAlignment="1">
      <alignment horizontal="center" vertical="center"/>
    </xf>
    <xf numFmtId="179" fontId="4" fillId="0" borderId="10" xfId="1" applyNumberFormat="1" applyFont="1" applyFill="1" applyBorder="1" applyAlignment="1">
      <alignment horizontal="center" vertical="center"/>
    </xf>
    <xf numFmtId="176" fontId="4" fillId="0" borderId="31" xfId="1" applyNumberFormat="1" applyFont="1" applyFill="1" applyBorder="1" applyAlignment="1">
      <alignment vertical="center"/>
    </xf>
    <xf numFmtId="176" fontId="4" fillId="0" borderId="33" xfId="1" applyNumberFormat="1" applyFont="1" applyFill="1" applyBorder="1" applyAlignment="1">
      <alignment vertical="center"/>
    </xf>
    <xf numFmtId="176" fontId="4" fillId="0" borderId="32" xfId="1" applyNumberFormat="1" applyFont="1" applyFill="1" applyBorder="1" applyAlignment="1">
      <alignment vertical="center"/>
    </xf>
    <xf numFmtId="176" fontId="4" fillId="0" borderId="31" xfId="1" applyNumberFormat="1" applyFont="1" applyFill="1" applyBorder="1" applyAlignment="1">
      <alignment horizontal="right" vertical="center"/>
    </xf>
    <xf numFmtId="176" fontId="4" fillId="0" borderId="31" xfId="1" applyNumberFormat="1" applyFont="1" applyFill="1" applyBorder="1" applyAlignment="1">
      <alignment horizontal="center" vertical="center"/>
    </xf>
    <xf numFmtId="176" fontId="4" fillId="0" borderId="46" xfId="1" applyNumberFormat="1" applyFont="1" applyFill="1" applyBorder="1" applyAlignment="1">
      <alignment vertical="center"/>
    </xf>
    <xf numFmtId="179" fontId="4" fillId="0" borderId="36" xfId="1" applyNumberFormat="1" applyFont="1" applyFill="1" applyBorder="1" applyAlignment="1">
      <alignment vertical="center"/>
    </xf>
    <xf numFmtId="176" fontId="4" fillId="0" borderId="37" xfId="1" applyNumberFormat="1" applyFont="1" applyFill="1" applyBorder="1" applyAlignment="1">
      <alignment vertical="center"/>
    </xf>
    <xf numFmtId="179" fontId="4" fillId="0" borderId="25" xfId="1" applyNumberFormat="1" applyFont="1" applyFill="1" applyBorder="1" applyAlignment="1">
      <alignment horizontal="right" vertical="center"/>
    </xf>
    <xf numFmtId="179" fontId="4" fillId="0" borderId="44" xfId="1" applyNumberFormat="1" applyFont="1" applyFill="1" applyBorder="1" applyAlignment="1">
      <alignment horizontal="right" vertical="center"/>
    </xf>
    <xf numFmtId="179" fontId="4" fillId="0" borderId="43" xfId="1" applyNumberFormat="1" applyFont="1" applyFill="1" applyBorder="1" applyAlignment="1">
      <alignment horizontal="right" vertical="center"/>
    </xf>
    <xf numFmtId="176" fontId="4" fillId="0" borderId="22" xfId="1" applyNumberFormat="1" applyFont="1" applyFill="1" applyBorder="1" applyAlignment="1">
      <alignment horizontal="right" vertical="center"/>
    </xf>
    <xf numFmtId="176" fontId="4" fillId="0" borderId="45" xfId="1" applyNumberFormat="1" applyFont="1" applyFill="1" applyBorder="1" applyAlignment="1">
      <alignment horizontal="right" vertical="center"/>
    </xf>
    <xf numFmtId="176" fontId="4" fillId="0" borderId="40" xfId="1" applyNumberFormat="1" applyFont="1" applyFill="1" applyBorder="1" applyAlignment="1">
      <alignment horizontal="right" vertical="center"/>
    </xf>
    <xf numFmtId="179" fontId="4" fillId="0" borderId="26" xfId="1" applyNumberFormat="1" applyFont="1" applyFill="1" applyBorder="1" applyAlignment="1">
      <alignment horizontal="center" vertical="center"/>
    </xf>
    <xf numFmtId="179" fontId="4" fillId="0" borderId="36" xfId="1" applyNumberFormat="1" applyFont="1" applyFill="1" applyBorder="1" applyAlignment="1">
      <alignment horizontal="center" vertical="center"/>
    </xf>
    <xf numFmtId="176" fontId="4" fillId="0" borderId="34" xfId="1" applyNumberFormat="1" applyFont="1" applyFill="1" applyBorder="1" applyAlignment="1">
      <alignment horizontal="center" vertical="center"/>
    </xf>
    <xf numFmtId="176" fontId="4" fillId="0" borderId="38" xfId="1" applyNumberFormat="1" applyFont="1" applyFill="1" applyBorder="1" applyAlignment="1">
      <alignment horizontal="center" vertical="center"/>
    </xf>
    <xf numFmtId="179" fontId="4" fillId="0" borderId="41" xfId="1" applyNumberFormat="1" applyFont="1" applyFill="1" applyBorder="1" applyAlignment="1">
      <alignment vertical="center"/>
    </xf>
    <xf numFmtId="176" fontId="4" fillId="0" borderId="42" xfId="1" applyNumberFormat="1" applyFont="1" applyFill="1" applyBorder="1" applyAlignment="1">
      <alignment vertical="center"/>
    </xf>
    <xf numFmtId="179" fontId="4" fillId="0" borderId="12" xfId="1" applyNumberFormat="1" applyFont="1" applyFill="1" applyBorder="1" applyAlignment="1">
      <alignment horizontal="center" vertical="center"/>
    </xf>
    <xf numFmtId="176" fontId="4" fillId="0" borderId="42" xfId="1" applyNumberFormat="1" applyFont="1" applyFill="1" applyBorder="1" applyAlignment="1">
      <alignment horizontal="center" vertical="center"/>
    </xf>
    <xf numFmtId="179" fontId="4" fillId="0" borderId="11" xfId="1" applyNumberFormat="1" applyFont="1" applyFill="1" applyBorder="1" applyAlignment="1">
      <alignment horizontal="center" vertical="center"/>
    </xf>
    <xf numFmtId="176" fontId="4" fillId="0" borderId="33" xfId="1" applyNumberFormat="1" applyFont="1" applyFill="1" applyBorder="1" applyAlignment="1">
      <alignment horizontal="center" vertical="center"/>
    </xf>
    <xf numFmtId="176" fontId="4" fillId="0" borderId="32" xfId="1" applyNumberFormat="1" applyFont="1" applyFill="1" applyBorder="1" applyAlignment="1">
      <alignment horizontal="center" vertical="center"/>
    </xf>
    <xf numFmtId="179" fontId="4" fillId="0" borderId="36" xfId="1" applyNumberFormat="1" applyFont="1" applyFill="1" applyBorder="1" applyAlignment="1">
      <alignment horizontal="right" vertical="center"/>
    </xf>
    <xf numFmtId="176" fontId="4" fillId="0" borderId="37" xfId="1" applyNumberFormat="1" applyFont="1" applyFill="1" applyBorder="1" applyAlignment="1">
      <alignment horizontal="right" vertical="center"/>
    </xf>
    <xf numFmtId="179" fontId="4" fillId="0" borderId="28" xfId="1" applyNumberFormat="1" applyFont="1" applyFill="1" applyBorder="1" applyAlignment="1">
      <alignment horizontal="right" vertical="center"/>
    </xf>
    <xf numFmtId="179" fontId="4" fillId="0" borderId="39" xfId="1" applyNumberFormat="1" applyFont="1" applyFill="1" applyBorder="1" applyAlignment="1">
      <alignment horizontal="right" vertical="center"/>
    </xf>
    <xf numFmtId="176" fontId="4" fillId="0" borderId="23" xfId="1" applyNumberFormat="1" applyFont="1" applyFill="1" applyBorder="1" applyAlignment="1">
      <alignment horizontal="right" vertical="center"/>
    </xf>
    <xf numFmtId="0" fontId="5" fillId="0" borderId="0" xfId="0" applyFont="1" applyBorder="1" applyAlignment="1">
      <alignment vertical="center"/>
    </xf>
    <xf numFmtId="179" fontId="4" fillId="0" borderId="0" xfId="0" applyNumberFormat="1" applyFont="1" applyBorder="1" applyAlignment="1">
      <alignment vertical="center"/>
    </xf>
    <xf numFmtId="0" fontId="5" fillId="0" borderId="0" xfId="0" applyFont="1" applyAlignment="1">
      <alignment horizontal="distributed" vertical="center" wrapText="1"/>
    </xf>
    <xf numFmtId="0" fontId="5" fillId="0" borderId="47" xfId="0" applyFont="1" applyBorder="1" applyAlignment="1">
      <alignment horizontal="distributed" vertical="center"/>
    </xf>
    <xf numFmtId="0" fontId="4" fillId="2" borderId="1"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38" fontId="4" fillId="2" borderId="2" xfId="1" applyFont="1" applyFill="1" applyBorder="1" applyAlignment="1">
      <alignment horizontal="center" vertical="center"/>
    </xf>
    <xf numFmtId="38" fontId="4" fillId="2" borderId="9" xfId="1" applyFont="1" applyFill="1" applyBorder="1" applyAlignment="1">
      <alignment horizontal="center" vertical="center"/>
    </xf>
    <xf numFmtId="38" fontId="4" fillId="2" borderId="18" xfId="1" applyFont="1" applyFill="1" applyBorder="1" applyAlignment="1">
      <alignment horizontal="center" vertical="center"/>
    </xf>
    <xf numFmtId="38" fontId="4" fillId="2" borderId="19" xfId="1" applyFont="1" applyFill="1" applyBorder="1" applyAlignment="1">
      <alignment horizontal="center" vertical="center"/>
    </xf>
    <xf numFmtId="179" fontId="4" fillId="2" borderId="2" xfId="1" applyNumberFormat="1" applyFont="1" applyFill="1" applyBorder="1" applyAlignment="1">
      <alignment horizontal="center" vertical="center"/>
    </xf>
    <xf numFmtId="179" fontId="4" fillId="2" borderId="9" xfId="1" applyNumberFormat="1" applyFont="1" applyFill="1" applyBorder="1" applyAlignment="1">
      <alignment horizontal="center" vertical="center"/>
    </xf>
    <xf numFmtId="179" fontId="4" fillId="2" borderId="29" xfId="1" applyNumberFormat="1" applyFont="1" applyFill="1" applyBorder="1" applyAlignment="1">
      <alignment horizontal="center" vertical="center"/>
    </xf>
    <xf numFmtId="179" fontId="4" fillId="2" borderId="30" xfId="1" applyNumberFormat="1" applyFont="1" applyFill="1" applyBorder="1" applyAlignment="1">
      <alignment horizontal="center" vertical="center"/>
    </xf>
    <xf numFmtId="38" fontId="4" fillId="2" borderId="7" xfId="1" applyFont="1" applyFill="1" applyBorder="1" applyAlignment="1">
      <alignment horizontal="center" vertical="center"/>
    </xf>
    <xf numFmtId="38" fontId="4" fillId="2" borderId="8" xfId="1" applyFont="1" applyFill="1" applyBorder="1" applyAlignment="1">
      <alignment horizontal="center" vertical="center"/>
    </xf>
    <xf numFmtId="38" fontId="4" fillId="2" borderId="2" xfId="1" applyFont="1" applyFill="1" applyBorder="1" applyAlignment="1">
      <alignment horizontal="left" vertical="center"/>
    </xf>
    <xf numFmtId="38" fontId="4" fillId="2" borderId="9" xfId="1" applyFont="1" applyFill="1" applyBorder="1" applyAlignment="1">
      <alignment horizontal="left" vertical="center"/>
    </xf>
    <xf numFmtId="38" fontId="4" fillId="2" borderId="1" xfId="1" applyFont="1" applyFill="1" applyBorder="1" applyAlignment="1">
      <alignment horizontal="left" vertical="center"/>
    </xf>
    <xf numFmtId="38" fontId="4" fillId="2" borderId="13" xfId="1" applyFont="1" applyFill="1" applyBorder="1" applyAlignment="1">
      <alignment horizontal="left" vertical="center"/>
    </xf>
    <xf numFmtId="177" fontId="4" fillId="2" borderId="3" xfId="1" applyNumberFormat="1" applyFont="1" applyFill="1" applyBorder="1" applyAlignment="1">
      <alignment horizontal="center" vertical="center"/>
    </xf>
    <xf numFmtId="177" fontId="4" fillId="2" borderId="17" xfId="1" applyNumberFormat="1" applyFont="1" applyFill="1" applyBorder="1" applyAlignment="1">
      <alignment horizontal="center" vertical="center"/>
    </xf>
    <xf numFmtId="38" fontId="5" fillId="2" borderId="3" xfId="1" applyFont="1" applyFill="1" applyBorder="1" applyAlignment="1">
      <alignment horizontal="center" vertical="center"/>
    </xf>
    <xf numFmtId="38" fontId="5" fillId="2" borderId="17" xfId="1" applyFont="1" applyFill="1" applyBorder="1" applyAlignment="1">
      <alignment horizontal="center" vertical="center"/>
    </xf>
    <xf numFmtId="0" fontId="5" fillId="0" borderId="0" xfId="0" applyFont="1" applyAlignment="1">
      <alignment horizontal="distributed"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179" fontId="4" fillId="2" borderId="2" xfId="0" applyNumberFormat="1" applyFont="1" applyFill="1" applyBorder="1" applyAlignment="1">
      <alignment horizontal="center" vertical="center"/>
    </xf>
    <xf numFmtId="179" fontId="4" fillId="2" borderId="9" xfId="0" applyNumberFormat="1" applyFont="1" applyFill="1" applyBorder="1" applyAlignment="1">
      <alignment horizontal="center" vertical="center"/>
    </xf>
    <xf numFmtId="179" fontId="4" fillId="2" borderId="29" xfId="0" applyNumberFormat="1" applyFont="1" applyFill="1" applyBorder="1" applyAlignment="1">
      <alignment horizontal="center" vertical="center"/>
    </xf>
    <xf numFmtId="179" fontId="4" fillId="2" borderId="30" xfId="0" applyNumberFormat="1"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 xfId="0" applyFont="1" applyFill="1" applyBorder="1" applyAlignment="1">
      <alignment horizontal="left" vertical="center"/>
    </xf>
    <xf numFmtId="0" fontId="4" fillId="2" borderId="9" xfId="0" applyFont="1" applyFill="1" applyBorder="1" applyAlignment="1">
      <alignment horizontal="left" vertical="center"/>
    </xf>
    <xf numFmtId="0" fontId="4" fillId="2" borderId="1" xfId="0" applyFont="1" applyFill="1" applyBorder="1" applyAlignment="1">
      <alignment horizontal="left" vertical="center"/>
    </xf>
    <xf numFmtId="0" fontId="4" fillId="2" borderId="13" xfId="0" applyFont="1" applyFill="1" applyBorder="1" applyAlignment="1">
      <alignment horizontal="left" vertical="center"/>
    </xf>
    <xf numFmtId="177" fontId="4" fillId="2" borderId="3" xfId="0" applyNumberFormat="1" applyFont="1" applyFill="1" applyBorder="1" applyAlignment="1">
      <alignment horizontal="center" vertical="center"/>
    </xf>
    <xf numFmtId="177" fontId="4" fillId="2" borderId="17" xfId="0" applyNumberFormat="1" applyFont="1" applyFill="1" applyBorder="1" applyAlignment="1">
      <alignment horizontal="center" vertical="center"/>
    </xf>
    <xf numFmtId="0" fontId="5" fillId="2" borderId="3" xfId="0" applyFont="1" applyFill="1" applyBorder="1" applyAlignment="1">
      <alignment horizontal="center" vertical="center"/>
    </xf>
    <xf numFmtId="0" fontId="5" fillId="2" borderId="17" xfId="0" applyFont="1" applyFill="1" applyBorder="1" applyAlignment="1">
      <alignment horizontal="center" vertical="center"/>
    </xf>
    <xf numFmtId="180" fontId="4" fillId="2" borderId="2" xfId="0" applyNumberFormat="1" applyFont="1" applyFill="1" applyBorder="1" applyAlignment="1">
      <alignment horizontal="center" vertical="center"/>
    </xf>
    <xf numFmtId="180" fontId="4" fillId="2" borderId="9" xfId="0" applyNumberFormat="1" applyFont="1" applyFill="1" applyBorder="1" applyAlignment="1">
      <alignment horizontal="center" vertical="center"/>
    </xf>
    <xf numFmtId="180" fontId="4" fillId="2" borderId="18" xfId="0" applyNumberFormat="1" applyFont="1" applyFill="1" applyBorder="1" applyAlignment="1">
      <alignment horizontal="center" vertical="center"/>
    </xf>
    <xf numFmtId="180" fontId="4" fillId="2" borderId="19"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762008</xdr:colOff>
      <xdr:row>1</xdr:row>
      <xdr:rowOff>2803</xdr:rowOff>
    </xdr:from>
    <xdr:to>
      <xdr:col>9</xdr:col>
      <xdr:colOff>11206</xdr:colOff>
      <xdr:row>2</xdr:row>
      <xdr:rowOff>156884</xdr:rowOff>
    </xdr:to>
    <xdr:sp macro="" textlink="">
      <xdr:nvSpPr>
        <xdr:cNvPr id="11" name="大かっこ 10"/>
        <xdr:cNvSpPr/>
      </xdr:nvSpPr>
      <xdr:spPr>
        <a:xfrm>
          <a:off x="8415626" y="204509"/>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875468</xdr:colOff>
      <xdr:row>0</xdr:row>
      <xdr:rowOff>235323</xdr:rowOff>
    </xdr:from>
    <xdr:to>
      <xdr:col>9</xdr:col>
      <xdr:colOff>212220</xdr:colOff>
      <xdr:row>3</xdr:row>
      <xdr:rowOff>100853</xdr:rowOff>
    </xdr:to>
    <xdr:sp macro="" textlink="">
      <xdr:nvSpPr>
        <xdr:cNvPr id="12" name="正方形/長方形 11"/>
        <xdr:cNvSpPr/>
      </xdr:nvSpPr>
      <xdr:spPr>
        <a:xfrm>
          <a:off x="8529086" y="235323"/>
          <a:ext cx="1869281" cy="5042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twoCellAnchor>
    <xdr:from>
      <xdr:col>7</xdr:col>
      <xdr:colOff>1131794</xdr:colOff>
      <xdr:row>0</xdr:row>
      <xdr:rowOff>11206</xdr:rowOff>
    </xdr:from>
    <xdr:to>
      <xdr:col>9</xdr:col>
      <xdr:colOff>336176</xdr:colOff>
      <xdr:row>0</xdr:row>
      <xdr:rowOff>268942</xdr:rowOff>
    </xdr:to>
    <xdr:sp macro="" textlink="">
      <xdr:nvSpPr>
        <xdr:cNvPr id="4" name="テキスト ボックス 3"/>
        <xdr:cNvSpPr txBox="1"/>
      </xdr:nvSpPr>
      <xdr:spPr>
        <a:xfrm>
          <a:off x="8785412" y="11206"/>
          <a:ext cx="1736911" cy="257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平成</a:t>
          </a:r>
          <a:r>
            <a:rPr kumimoji="1" lang="en-US" altLang="ja-JP" sz="1100"/>
            <a:t>28</a:t>
          </a:r>
          <a:r>
            <a:rPr kumimoji="1" lang="ja-JP" altLang="en-US" sz="1100"/>
            <a:t>年１月</a:t>
          </a:r>
          <a:r>
            <a:rPr kumimoji="1" lang="en-US" altLang="ja-JP" sz="1100"/>
            <a:t>27</a:t>
          </a:r>
          <a:r>
            <a:rPr kumimoji="1" lang="ja-JP" altLang="en-US" sz="1100"/>
            <a:t>日更新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750788</xdr:colOff>
      <xdr:row>1</xdr:row>
      <xdr:rowOff>14011</xdr:rowOff>
    </xdr:from>
    <xdr:to>
      <xdr:col>8</xdr:col>
      <xdr:colOff>1266251</xdr:colOff>
      <xdr:row>2</xdr:row>
      <xdr:rowOff>168092</xdr:rowOff>
    </xdr:to>
    <xdr:sp macro="" textlink="">
      <xdr:nvSpPr>
        <xdr:cNvPr id="6" name="大かっこ 5"/>
        <xdr:cNvSpPr/>
      </xdr:nvSpPr>
      <xdr:spPr>
        <a:xfrm>
          <a:off x="8404406" y="215717"/>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774601</xdr:colOff>
      <xdr:row>0</xdr:row>
      <xdr:rowOff>145678</xdr:rowOff>
    </xdr:from>
    <xdr:to>
      <xdr:col>9</xdr:col>
      <xdr:colOff>111353</xdr:colOff>
      <xdr:row>3</xdr:row>
      <xdr:rowOff>121165</xdr:rowOff>
    </xdr:to>
    <xdr:sp macro="" textlink="">
      <xdr:nvSpPr>
        <xdr:cNvPr id="7" name="正方形/長方形 6"/>
        <xdr:cNvSpPr/>
      </xdr:nvSpPr>
      <xdr:spPr>
        <a:xfrm>
          <a:off x="8428219" y="145678"/>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806823</xdr:colOff>
      <xdr:row>1</xdr:row>
      <xdr:rowOff>14009</xdr:rowOff>
    </xdr:from>
    <xdr:to>
      <xdr:col>11</xdr:col>
      <xdr:colOff>862844</xdr:colOff>
      <xdr:row>2</xdr:row>
      <xdr:rowOff>168090</xdr:rowOff>
    </xdr:to>
    <xdr:sp macro="" textlink="">
      <xdr:nvSpPr>
        <xdr:cNvPr id="5" name="大かっこ 4"/>
        <xdr:cNvSpPr/>
      </xdr:nvSpPr>
      <xdr:spPr>
        <a:xfrm>
          <a:off x="8583705" y="215715"/>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830636</xdr:colOff>
      <xdr:row>0</xdr:row>
      <xdr:rowOff>145676</xdr:rowOff>
    </xdr:from>
    <xdr:to>
      <xdr:col>12</xdr:col>
      <xdr:colOff>111358</xdr:colOff>
      <xdr:row>3</xdr:row>
      <xdr:rowOff>121163</xdr:rowOff>
    </xdr:to>
    <xdr:sp macro="" textlink="">
      <xdr:nvSpPr>
        <xdr:cNvPr id="6" name="正方形/長方形 5"/>
        <xdr:cNvSpPr/>
      </xdr:nvSpPr>
      <xdr:spPr>
        <a:xfrm>
          <a:off x="8607518" y="145676"/>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818029</xdr:colOff>
      <xdr:row>1</xdr:row>
      <xdr:rowOff>14009</xdr:rowOff>
    </xdr:from>
    <xdr:to>
      <xdr:col>12</xdr:col>
      <xdr:colOff>11197</xdr:colOff>
      <xdr:row>2</xdr:row>
      <xdr:rowOff>168090</xdr:rowOff>
    </xdr:to>
    <xdr:sp macro="" textlink="">
      <xdr:nvSpPr>
        <xdr:cNvPr id="5" name="大かっこ 4"/>
        <xdr:cNvSpPr/>
      </xdr:nvSpPr>
      <xdr:spPr>
        <a:xfrm>
          <a:off x="8594911" y="215715"/>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841842</xdr:colOff>
      <xdr:row>0</xdr:row>
      <xdr:rowOff>145676</xdr:rowOff>
    </xdr:from>
    <xdr:to>
      <xdr:col>12</xdr:col>
      <xdr:colOff>122564</xdr:colOff>
      <xdr:row>3</xdr:row>
      <xdr:rowOff>121163</xdr:rowOff>
    </xdr:to>
    <xdr:sp macro="" textlink="">
      <xdr:nvSpPr>
        <xdr:cNvPr id="6" name="正方形/長方形 5"/>
        <xdr:cNvSpPr/>
      </xdr:nvSpPr>
      <xdr:spPr>
        <a:xfrm>
          <a:off x="8618724" y="145676"/>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739582</xdr:colOff>
      <xdr:row>1</xdr:row>
      <xdr:rowOff>2805</xdr:rowOff>
    </xdr:from>
    <xdr:to>
      <xdr:col>8</xdr:col>
      <xdr:colOff>1255045</xdr:colOff>
      <xdr:row>2</xdr:row>
      <xdr:rowOff>156886</xdr:rowOff>
    </xdr:to>
    <xdr:sp macro="" textlink="">
      <xdr:nvSpPr>
        <xdr:cNvPr id="7" name="大かっこ 6"/>
        <xdr:cNvSpPr/>
      </xdr:nvSpPr>
      <xdr:spPr>
        <a:xfrm>
          <a:off x="8404406" y="204511"/>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763395</xdr:colOff>
      <xdr:row>0</xdr:row>
      <xdr:rowOff>134472</xdr:rowOff>
    </xdr:from>
    <xdr:to>
      <xdr:col>9</xdr:col>
      <xdr:colOff>100147</xdr:colOff>
      <xdr:row>3</xdr:row>
      <xdr:rowOff>109959</xdr:rowOff>
    </xdr:to>
    <xdr:sp macro="" textlink="">
      <xdr:nvSpPr>
        <xdr:cNvPr id="8" name="正方形/長方形 7"/>
        <xdr:cNvSpPr/>
      </xdr:nvSpPr>
      <xdr:spPr>
        <a:xfrm>
          <a:off x="8428219" y="134472"/>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78442</xdr:colOff>
      <xdr:row>1</xdr:row>
      <xdr:rowOff>2803</xdr:rowOff>
    </xdr:from>
    <xdr:to>
      <xdr:col>6</xdr:col>
      <xdr:colOff>1860169</xdr:colOff>
      <xdr:row>2</xdr:row>
      <xdr:rowOff>156884</xdr:rowOff>
    </xdr:to>
    <xdr:sp macro="" textlink="">
      <xdr:nvSpPr>
        <xdr:cNvPr id="9" name="大かっこ 8"/>
        <xdr:cNvSpPr/>
      </xdr:nvSpPr>
      <xdr:spPr>
        <a:xfrm>
          <a:off x="8292354" y="204509"/>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102255</xdr:colOff>
      <xdr:row>0</xdr:row>
      <xdr:rowOff>134470</xdr:rowOff>
    </xdr:from>
    <xdr:to>
      <xdr:col>7</xdr:col>
      <xdr:colOff>100154</xdr:colOff>
      <xdr:row>3</xdr:row>
      <xdr:rowOff>109957</xdr:rowOff>
    </xdr:to>
    <xdr:sp macro="" textlink="">
      <xdr:nvSpPr>
        <xdr:cNvPr id="10" name="正方形/長方形 9"/>
        <xdr:cNvSpPr/>
      </xdr:nvSpPr>
      <xdr:spPr>
        <a:xfrm>
          <a:off x="8316167" y="134470"/>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1243850</xdr:colOff>
      <xdr:row>1</xdr:row>
      <xdr:rowOff>14009</xdr:rowOff>
    </xdr:from>
    <xdr:to>
      <xdr:col>7</xdr:col>
      <xdr:colOff>1512783</xdr:colOff>
      <xdr:row>2</xdr:row>
      <xdr:rowOff>168090</xdr:rowOff>
    </xdr:to>
    <xdr:sp macro="" textlink="">
      <xdr:nvSpPr>
        <xdr:cNvPr id="8" name="大かっこ 7"/>
        <xdr:cNvSpPr/>
      </xdr:nvSpPr>
      <xdr:spPr>
        <a:xfrm>
          <a:off x="8381997" y="215715"/>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1267663</xdr:colOff>
      <xdr:row>0</xdr:row>
      <xdr:rowOff>145676</xdr:rowOff>
    </xdr:from>
    <xdr:to>
      <xdr:col>8</xdr:col>
      <xdr:colOff>111356</xdr:colOff>
      <xdr:row>3</xdr:row>
      <xdr:rowOff>121163</xdr:rowOff>
    </xdr:to>
    <xdr:sp macro="" textlink="">
      <xdr:nvSpPr>
        <xdr:cNvPr id="9" name="正方形/長方形 8"/>
        <xdr:cNvSpPr/>
      </xdr:nvSpPr>
      <xdr:spPr>
        <a:xfrm>
          <a:off x="8405810" y="145676"/>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1243850</xdr:colOff>
      <xdr:row>1</xdr:row>
      <xdr:rowOff>14009</xdr:rowOff>
    </xdr:from>
    <xdr:to>
      <xdr:col>7</xdr:col>
      <xdr:colOff>1512783</xdr:colOff>
      <xdr:row>2</xdr:row>
      <xdr:rowOff>168090</xdr:rowOff>
    </xdr:to>
    <xdr:sp macro="" textlink="">
      <xdr:nvSpPr>
        <xdr:cNvPr id="8" name="大かっこ 7"/>
        <xdr:cNvSpPr/>
      </xdr:nvSpPr>
      <xdr:spPr>
        <a:xfrm>
          <a:off x="8381997" y="215715"/>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1267663</xdr:colOff>
      <xdr:row>0</xdr:row>
      <xdr:rowOff>145676</xdr:rowOff>
    </xdr:from>
    <xdr:to>
      <xdr:col>8</xdr:col>
      <xdr:colOff>111356</xdr:colOff>
      <xdr:row>3</xdr:row>
      <xdr:rowOff>121163</xdr:rowOff>
    </xdr:to>
    <xdr:sp macro="" textlink="">
      <xdr:nvSpPr>
        <xdr:cNvPr id="9" name="正方形/長方形 8"/>
        <xdr:cNvSpPr/>
      </xdr:nvSpPr>
      <xdr:spPr>
        <a:xfrm>
          <a:off x="8405810" y="145676"/>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7"/>
  <sheetViews>
    <sheetView tabSelected="1" view="pageBreakPreview" topLeftCell="A15" zoomScale="85" zoomScaleNormal="100" zoomScaleSheetLayoutView="85" workbookViewId="0">
      <selection activeCell="G40" sqref="G40"/>
    </sheetView>
  </sheetViews>
  <sheetFormatPr defaultRowHeight="14.25" x14ac:dyDescent="0.15"/>
  <cols>
    <col min="1" max="1" width="5.625" style="11" customWidth="1"/>
    <col min="2" max="2" width="7.75" style="11" customWidth="1"/>
    <col min="3" max="3" width="20.625" style="11" customWidth="1"/>
    <col min="4" max="8" width="16.625" style="11" customWidth="1"/>
    <col min="9" max="9" width="16.625" style="1" customWidth="1"/>
    <col min="10" max="10" width="5.625" style="11" customWidth="1"/>
    <col min="11" max="16384" width="9" style="11"/>
  </cols>
  <sheetData>
    <row r="1" spans="2:10" ht="21.75" customHeight="1" x14ac:dyDescent="0.15">
      <c r="B1" s="11" t="s">
        <v>36</v>
      </c>
      <c r="H1" s="12"/>
    </row>
    <row r="2" spans="2:10" ht="14.25" customHeight="1" x14ac:dyDescent="0.15">
      <c r="B2" s="11" t="s">
        <v>35</v>
      </c>
      <c r="G2" s="1"/>
      <c r="H2" s="111"/>
      <c r="I2" s="111"/>
      <c r="J2" s="1"/>
    </row>
    <row r="3" spans="2:10" ht="14.25" customHeight="1" thickBot="1" x14ac:dyDescent="0.2">
      <c r="G3" s="1"/>
      <c r="H3" s="112"/>
      <c r="I3" s="112"/>
      <c r="J3" s="1"/>
    </row>
    <row r="4" spans="2:10" s="14" customFormat="1" ht="35.1" customHeight="1" x14ac:dyDescent="0.15">
      <c r="B4" s="125"/>
      <c r="C4" s="126"/>
      <c r="D4" s="13" t="s">
        <v>3</v>
      </c>
      <c r="E4" s="6" t="s">
        <v>4</v>
      </c>
      <c r="F4" s="8" t="s">
        <v>5</v>
      </c>
      <c r="G4" s="6" t="s">
        <v>6</v>
      </c>
      <c r="H4" s="7" t="s">
        <v>7</v>
      </c>
      <c r="I4" s="23" t="s">
        <v>46</v>
      </c>
    </row>
    <row r="5" spans="2:10" s="34" customFormat="1" ht="23.1" customHeight="1" x14ac:dyDescent="0.15">
      <c r="B5" s="127" t="s">
        <v>45</v>
      </c>
      <c r="C5" s="128"/>
      <c r="D5" s="57">
        <f>SUM(D7,D9,D11)</f>
        <v>505.708728464736</v>
      </c>
      <c r="E5" s="57">
        <f>SUM(E7,E9,E11)</f>
        <v>211.920103676243</v>
      </c>
      <c r="F5" s="57">
        <f>SUM(F7,F9,F11)</f>
        <v>29.781975359589001</v>
      </c>
      <c r="G5" s="57">
        <f>SUM(G7,G9,G11)</f>
        <v>8.8838994597419987</v>
      </c>
      <c r="H5" s="58">
        <f>SUM(H7,H9,H11)</f>
        <v>20.752535300431003</v>
      </c>
      <c r="I5" s="85">
        <f>SUM(D5:H5)</f>
        <v>777.04724226074097</v>
      </c>
    </row>
    <row r="6" spans="2:10" s="14" customFormat="1" ht="23.1" customHeight="1" x14ac:dyDescent="0.15">
      <c r="B6" s="129"/>
      <c r="C6" s="130"/>
      <c r="D6" s="60">
        <f>SUM(D8,D10,D12)</f>
        <v>153970</v>
      </c>
      <c r="E6" s="60">
        <f>SUM(E8,E10,E12)</f>
        <v>30890</v>
      </c>
      <c r="F6" s="60">
        <f>SUM(F8,F10,F12)</f>
        <v>5305</v>
      </c>
      <c r="G6" s="60">
        <f>SUM(G8,G10,G12)</f>
        <v>2045</v>
      </c>
      <c r="H6" s="61">
        <f>SUM(H8,H10,H12)</f>
        <v>9204</v>
      </c>
      <c r="I6" s="86">
        <f>SUM(D6:H6)</f>
        <v>201414</v>
      </c>
    </row>
    <row r="7" spans="2:10" s="34" customFormat="1" ht="23.1" customHeight="1" x14ac:dyDescent="0.15">
      <c r="B7" s="36"/>
      <c r="C7" s="131" t="s">
        <v>12</v>
      </c>
      <c r="D7" s="57">
        <v>472.18695571018299</v>
      </c>
      <c r="E7" s="57">
        <v>207.691712603003</v>
      </c>
      <c r="F7" s="58">
        <v>29.378518215393001</v>
      </c>
      <c r="G7" s="57">
        <v>8.7787702065039994</v>
      </c>
      <c r="H7" s="59">
        <v>20.495992702771002</v>
      </c>
      <c r="I7" s="85">
        <f t="shared" ref="I7:I16" si="0">SUM(D7:H7)</f>
        <v>738.53194943785388</v>
      </c>
    </row>
    <row r="8" spans="2:10" s="14" customFormat="1" ht="23.1" customHeight="1" x14ac:dyDescent="0.15">
      <c r="B8" s="15"/>
      <c r="C8" s="132"/>
      <c r="D8" s="60">
        <v>122531</v>
      </c>
      <c r="E8" s="60">
        <v>29546</v>
      </c>
      <c r="F8" s="61">
        <v>5147</v>
      </c>
      <c r="G8" s="60">
        <v>2021</v>
      </c>
      <c r="H8" s="62">
        <v>7938</v>
      </c>
      <c r="I8" s="86">
        <f t="shared" si="0"/>
        <v>167183</v>
      </c>
    </row>
    <row r="9" spans="2:10" s="14" customFormat="1" ht="23.1" customHeight="1" x14ac:dyDescent="0.15">
      <c r="B9" s="39"/>
      <c r="C9" s="131" t="s">
        <v>0</v>
      </c>
      <c r="D9" s="63">
        <v>18.960861638207</v>
      </c>
      <c r="E9" s="63">
        <v>1.117489706098</v>
      </c>
      <c r="F9" s="64">
        <v>7.6437083249999996E-2</v>
      </c>
      <c r="G9" s="63">
        <v>4.546420915E-3</v>
      </c>
      <c r="H9" s="65">
        <v>1.165865304E-2</v>
      </c>
      <c r="I9" s="85">
        <f t="shared" si="0"/>
        <v>20.170993501509997</v>
      </c>
      <c r="J9" s="40"/>
    </row>
    <row r="10" spans="2:10" s="40" customFormat="1" ht="23.1" customHeight="1" x14ac:dyDescent="0.15">
      <c r="B10" s="15"/>
      <c r="C10" s="132"/>
      <c r="D10" s="60">
        <v>27370</v>
      </c>
      <c r="E10" s="60">
        <v>748</v>
      </c>
      <c r="F10" s="61">
        <v>68</v>
      </c>
      <c r="G10" s="60">
        <v>4</v>
      </c>
      <c r="H10" s="62">
        <v>48</v>
      </c>
      <c r="I10" s="86">
        <f t="shared" si="0"/>
        <v>28238</v>
      </c>
      <c r="J10" s="14"/>
    </row>
    <row r="11" spans="2:10" s="14" customFormat="1" ht="23.1" customHeight="1" x14ac:dyDescent="0.15">
      <c r="B11" s="36"/>
      <c r="C11" s="133" t="s">
        <v>30</v>
      </c>
      <c r="D11" s="57">
        <v>14.560911116346</v>
      </c>
      <c r="E11" s="57">
        <v>3.1109013671420001</v>
      </c>
      <c r="F11" s="58">
        <v>0.327020060946</v>
      </c>
      <c r="G11" s="57">
        <v>0.100582832323</v>
      </c>
      <c r="H11" s="59">
        <v>0.24488394461999996</v>
      </c>
      <c r="I11" s="85">
        <f t="shared" si="0"/>
        <v>18.344299321377001</v>
      </c>
      <c r="J11" s="34"/>
    </row>
    <row r="12" spans="2:10" s="14" customFormat="1" ht="23.1" customHeight="1" x14ac:dyDescent="0.15">
      <c r="B12" s="15"/>
      <c r="C12" s="134"/>
      <c r="D12" s="60">
        <v>4069</v>
      </c>
      <c r="E12" s="60">
        <v>596</v>
      </c>
      <c r="F12" s="61">
        <v>90</v>
      </c>
      <c r="G12" s="60">
        <v>20</v>
      </c>
      <c r="H12" s="62">
        <v>1218</v>
      </c>
      <c r="I12" s="86">
        <f t="shared" si="0"/>
        <v>5993</v>
      </c>
    </row>
    <row r="13" spans="2:10" s="34" customFormat="1" ht="23.1" customHeight="1" x14ac:dyDescent="0.15">
      <c r="B13" s="117" t="s">
        <v>13</v>
      </c>
      <c r="C13" s="118"/>
      <c r="D13" s="57">
        <v>332.82643617173397</v>
      </c>
      <c r="E13" s="57">
        <v>23.875403038603999</v>
      </c>
      <c r="F13" s="58">
        <v>2.4458075762410001</v>
      </c>
      <c r="G13" s="57">
        <v>0.37168052503999999</v>
      </c>
      <c r="H13" s="59">
        <v>11.134722480755</v>
      </c>
      <c r="I13" s="85">
        <f t="shared" si="0"/>
        <v>370.654049792374</v>
      </c>
    </row>
    <row r="14" spans="2:10" s="14" customFormat="1" ht="22.5" customHeight="1" x14ac:dyDescent="0.15">
      <c r="B14" s="119"/>
      <c r="C14" s="120"/>
      <c r="D14" s="60">
        <v>60748</v>
      </c>
      <c r="E14" s="60">
        <v>5062</v>
      </c>
      <c r="F14" s="61">
        <v>614</v>
      </c>
      <c r="G14" s="60">
        <v>105</v>
      </c>
      <c r="H14" s="62">
        <v>3310</v>
      </c>
      <c r="I14" s="86">
        <f t="shared" si="0"/>
        <v>69839</v>
      </c>
    </row>
    <row r="15" spans="2:10" s="14" customFormat="1" ht="22.5" customHeight="1" x14ac:dyDescent="0.15">
      <c r="B15" s="121" t="s">
        <v>1</v>
      </c>
      <c r="C15" s="122"/>
      <c r="D15" s="57">
        <v>2287.3646900116678</v>
      </c>
      <c r="E15" s="78" t="s">
        <v>47</v>
      </c>
      <c r="F15" s="78" t="s">
        <v>47</v>
      </c>
      <c r="G15" s="78" t="s">
        <v>47</v>
      </c>
      <c r="H15" s="78" t="s">
        <v>47</v>
      </c>
      <c r="I15" s="85">
        <f t="shared" si="0"/>
        <v>2287.3646900116678</v>
      </c>
      <c r="J15" s="34"/>
    </row>
    <row r="16" spans="2:10" s="34" customFormat="1" ht="23.1" customHeight="1" thickBot="1" x14ac:dyDescent="0.2">
      <c r="B16" s="123"/>
      <c r="C16" s="124"/>
      <c r="D16" s="79">
        <v>222082</v>
      </c>
      <c r="E16" s="83" t="s">
        <v>47</v>
      </c>
      <c r="F16" s="83" t="s">
        <v>47</v>
      </c>
      <c r="G16" s="83" t="s">
        <v>47</v>
      </c>
      <c r="H16" s="83" t="s">
        <v>47</v>
      </c>
      <c r="I16" s="86">
        <f t="shared" si="0"/>
        <v>222082</v>
      </c>
      <c r="J16" s="14"/>
    </row>
    <row r="17" spans="2:10" s="14" customFormat="1" ht="23.1" customHeight="1" thickTop="1" x14ac:dyDescent="0.15">
      <c r="B17" s="113" t="s">
        <v>34</v>
      </c>
      <c r="C17" s="114"/>
      <c r="D17" s="87">
        <f>SUM(D5,D13,D15)</f>
        <v>3125.899854648138</v>
      </c>
      <c r="E17" s="87">
        <f>SUM(E5,E13,E15)</f>
        <v>235.79550671484699</v>
      </c>
      <c r="F17" s="87">
        <f>SUM(F5,F13,F15)</f>
        <v>32.22778293583</v>
      </c>
      <c r="G17" s="87">
        <f>SUM(G5,G13,G15)</f>
        <v>9.2555799847819991</v>
      </c>
      <c r="H17" s="88">
        <f>SUM(H5,H13,H15)</f>
        <v>31.887257781186001</v>
      </c>
      <c r="I17" s="89">
        <f>SUM(D17:H17)</f>
        <v>3435.0659820647825</v>
      </c>
      <c r="J17" s="28"/>
    </row>
    <row r="18" spans="2:10" s="34" customFormat="1" ht="23.1" customHeight="1" thickBot="1" x14ac:dyDescent="0.2">
      <c r="B18" s="115"/>
      <c r="C18" s="116"/>
      <c r="D18" s="90">
        <f>SUM(D6,D14,D16)</f>
        <v>436800</v>
      </c>
      <c r="E18" s="90">
        <f>SUM(E6,E14,E16)</f>
        <v>35952</v>
      </c>
      <c r="F18" s="90">
        <f>SUM(F6,F14,F16)</f>
        <v>5919</v>
      </c>
      <c r="G18" s="90">
        <f>SUM(G6,G14,G16)</f>
        <v>2150</v>
      </c>
      <c r="H18" s="91">
        <f>SUM(H6,H14,H16)</f>
        <v>12514</v>
      </c>
      <c r="I18" s="92">
        <f>SUM(D18:H18)</f>
        <v>493335</v>
      </c>
      <c r="J18" s="3"/>
    </row>
    <row r="19" spans="2:10" s="14" customFormat="1" ht="23.1" customHeight="1" x14ac:dyDescent="0.15">
      <c r="B19" s="11"/>
      <c r="C19" s="11"/>
      <c r="D19" s="11"/>
      <c r="E19" s="11"/>
      <c r="F19" s="11"/>
      <c r="G19" s="11"/>
      <c r="H19" s="11"/>
      <c r="I19" s="1"/>
      <c r="J19" s="11"/>
    </row>
    <row r="20" spans="2:10" s="28" customFormat="1" ht="23.1" customHeight="1" x14ac:dyDescent="0.15">
      <c r="B20" s="44" t="s">
        <v>10</v>
      </c>
      <c r="C20" s="45" t="s">
        <v>48</v>
      </c>
      <c r="D20" s="1"/>
      <c r="E20" s="1"/>
      <c r="F20" s="1"/>
      <c r="G20" s="1"/>
      <c r="H20" s="1"/>
      <c r="I20" s="1"/>
      <c r="J20" s="1"/>
    </row>
    <row r="21" spans="2:10" ht="17.25" customHeight="1" x14ac:dyDescent="0.15">
      <c r="B21" s="46" t="s">
        <v>11</v>
      </c>
      <c r="C21" s="45" t="s">
        <v>49</v>
      </c>
      <c r="D21" s="1"/>
      <c r="E21" s="1"/>
      <c r="F21" s="1"/>
      <c r="G21" s="1"/>
      <c r="H21" s="1"/>
      <c r="J21" s="1"/>
    </row>
    <row r="22" spans="2:10" s="1" customFormat="1" x14ac:dyDescent="0.15">
      <c r="B22" s="46"/>
      <c r="C22" s="45" t="s">
        <v>50</v>
      </c>
    </row>
    <row r="23" spans="2:10" s="1" customFormat="1" x14ac:dyDescent="0.15">
      <c r="B23" s="46" t="s">
        <v>2</v>
      </c>
      <c r="C23" s="45" t="s">
        <v>44</v>
      </c>
    </row>
    <row r="24" spans="2:10" s="1" customFormat="1" ht="21.75" customHeight="1" x14ac:dyDescent="0.15">
      <c r="B24" s="46" t="s">
        <v>8</v>
      </c>
      <c r="C24" s="45" t="s">
        <v>51</v>
      </c>
      <c r="D24" s="11"/>
      <c r="E24" s="11"/>
      <c r="F24" s="11"/>
      <c r="G24" s="11"/>
      <c r="H24" s="11"/>
      <c r="J24" s="11"/>
    </row>
    <row r="25" spans="2:10" s="1" customFormat="1" ht="18" customHeight="1" x14ac:dyDescent="0.15">
      <c r="B25" s="46" t="s">
        <v>9</v>
      </c>
      <c r="C25" s="45" t="s">
        <v>52</v>
      </c>
      <c r="D25" s="11"/>
      <c r="E25" s="11"/>
      <c r="F25" s="11"/>
      <c r="G25" s="11"/>
      <c r="H25" s="11"/>
      <c r="J25" s="11"/>
    </row>
    <row r="26" spans="2:10" x14ac:dyDescent="0.15">
      <c r="J26" s="16"/>
    </row>
    <row r="27" spans="2:10" ht="8.1" customHeight="1" x14ac:dyDescent="0.15"/>
  </sheetData>
  <mergeCells count="10">
    <mergeCell ref="H2:I2"/>
    <mergeCell ref="H3:I3"/>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orientation="landscape" r:id="rId1"/>
  <headerFooter>
    <oddFooter>&amp;R2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view="pageBreakPreview" topLeftCell="A13" zoomScale="85" zoomScaleNormal="85" zoomScaleSheetLayoutView="85" workbookViewId="0">
      <selection activeCell="G40" sqref="G40"/>
    </sheetView>
  </sheetViews>
  <sheetFormatPr defaultRowHeight="14.25" x14ac:dyDescent="0.15"/>
  <cols>
    <col min="1" max="1" width="5.625" style="1" customWidth="1"/>
    <col min="2" max="2" width="7.75" style="1" customWidth="1"/>
    <col min="3" max="3" width="20.625" style="1" customWidth="1"/>
    <col min="4" max="9" width="16.625" style="1" customWidth="1"/>
    <col min="10" max="10" width="5.625" style="1" customWidth="1"/>
    <col min="11" max="11" width="9" style="1"/>
    <col min="12" max="13" width="10.625" style="1" bestFit="1" customWidth="1"/>
    <col min="14" max="14" width="9.375" style="1" bestFit="1" customWidth="1"/>
    <col min="15" max="15" width="9.125" style="1" bestFit="1" customWidth="1"/>
    <col min="16" max="16" width="9.375" style="1" bestFit="1" customWidth="1"/>
    <col min="17" max="17" width="10.625" style="1" bestFit="1" customWidth="1"/>
    <col min="18" max="16384" width="9" style="1"/>
  </cols>
  <sheetData>
    <row r="1" spans="1:10" ht="15.95" customHeight="1" x14ac:dyDescent="0.15">
      <c r="B1" s="11" t="s">
        <v>36</v>
      </c>
      <c r="H1" s="2"/>
    </row>
    <row r="2" spans="1:10" ht="14.25" customHeight="1" x14ac:dyDescent="0.15">
      <c r="B2" s="11" t="s">
        <v>37</v>
      </c>
      <c r="H2" s="111"/>
      <c r="I2" s="135"/>
    </row>
    <row r="3" spans="1:10" ht="14.25" customHeight="1" thickBot="1" x14ac:dyDescent="0.2">
      <c r="H3" s="112"/>
      <c r="I3" s="112"/>
    </row>
    <row r="4" spans="1:10" s="3" customFormat="1" ht="34.5" customHeight="1" x14ac:dyDescent="0.15">
      <c r="A4" s="1"/>
      <c r="B4" s="144"/>
      <c r="C4" s="145"/>
      <c r="D4" s="6" t="s">
        <v>3</v>
      </c>
      <c r="E4" s="6" t="s">
        <v>4</v>
      </c>
      <c r="F4" s="6" t="s">
        <v>5</v>
      </c>
      <c r="G4" s="6" t="s">
        <v>6</v>
      </c>
      <c r="H4" s="10" t="s">
        <v>7</v>
      </c>
      <c r="I4" s="23" t="s">
        <v>46</v>
      </c>
      <c r="J4" s="1"/>
    </row>
    <row r="5" spans="1:10" s="28" customFormat="1" ht="23.1" customHeight="1" x14ac:dyDescent="0.15">
      <c r="A5" s="33"/>
      <c r="B5" s="146" t="s">
        <v>45</v>
      </c>
      <c r="C5" s="147"/>
      <c r="D5" s="57">
        <f>SUM(D7,D9,D11)</f>
        <v>99.765404207524</v>
      </c>
      <c r="E5" s="57">
        <f>SUM(E7,E9,E11)</f>
        <v>117.71490313868699</v>
      </c>
      <c r="F5" s="57">
        <f>SUM(F7,F9,F11)</f>
        <v>9.4245599260699997</v>
      </c>
      <c r="G5" s="57">
        <f>SUM(G7,G9,G11)</f>
        <v>2.614981054557</v>
      </c>
      <c r="H5" s="58">
        <f>SUM(H7,H9,H11)</f>
        <v>22.989615124087997</v>
      </c>
      <c r="I5" s="85">
        <f>SUM(D5:H5)</f>
        <v>252.50946345092601</v>
      </c>
      <c r="J5" s="33"/>
    </row>
    <row r="6" spans="1:10" s="3" customFormat="1" ht="23.1" customHeight="1" x14ac:dyDescent="0.15">
      <c r="A6" s="1"/>
      <c r="B6" s="148"/>
      <c r="C6" s="149"/>
      <c r="D6" s="60">
        <f>SUM(D8,D10,D12)</f>
        <v>19702</v>
      </c>
      <c r="E6" s="60">
        <f>SUM(E8,E10,E12)</f>
        <v>25004</v>
      </c>
      <c r="F6" s="60">
        <f>SUM(F8,F10,F12)</f>
        <v>1792</v>
      </c>
      <c r="G6" s="60">
        <f>SUM(G8,G10,G12)</f>
        <v>234</v>
      </c>
      <c r="H6" s="61">
        <f>SUM(H8,H10,H12)</f>
        <v>7936</v>
      </c>
      <c r="I6" s="86">
        <f>SUM(D6:H6)</f>
        <v>54668</v>
      </c>
      <c r="J6" s="1"/>
    </row>
    <row r="7" spans="1:10" s="28" customFormat="1" ht="23.1" customHeight="1" x14ac:dyDescent="0.15">
      <c r="A7" s="33"/>
      <c r="B7" s="35"/>
      <c r="C7" s="150" t="s">
        <v>12</v>
      </c>
      <c r="D7" s="57">
        <v>80.385032872648992</v>
      </c>
      <c r="E7" s="57">
        <v>101.46666454083299</v>
      </c>
      <c r="F7" s="57">
        <v>6.4886387854740004</v>
      </c>
      <c r="G7" s="57">
        <v>2.5544109501799999</v>
      </c>
      <c r="H7" s="59">
        <v>21.695751153907999</v>
      </c>
      <c r="I7" s="85">
        <f t="shared" ref="I7:I14" si="0">SUM(D7:H7)</f>
        <v>212.59049830304397</v>
      </c>
      <c r="J7" s="33"/>
    </row>
    <row r="8" spans="1:10" s="3" customFormat="1" ht="23.1" customHeight="1" x14ac:dyDescent="0.15">
      <c r="A8" s="1"/>
      <c r="B8" s="5"/>
      <c r="C8" s="151"/>
      <c r="D8" s="60">
        <v>14210</v>
      </c>
      <c r="E8" s="60">
        <v>20373</v>
      </c>
      <c r="F8" s="60">
        <v>1183</v>
      </c>
      <c r="G8" s="60">
        <v>224</v>
      </c>
      <c r="H8" s="62">
        <v>7482</v>
      </c>
      <c r="I8" s="86">
        <f t="shared" si="0"/>
        <v>43472</v>
      </c>
      <c r="J8" s="1"/>
    </row>
    <row r="9" spans="1:10" s="3" customFormat="1" ht="23.1" customHeight="1" x14ac:dyDescent="0.15">
      <c r="A9" s="38"/>
      <c r="B9" s="37"/>
      <c r="C9" s="150" t="s">
        <v>0</v>
      </c>
      <c r="D9" s="63">
        <v>6.8930802830779996</v>
      </c>
      <c r="E9" s="63">
        <v>6.6274966690780008</v>
      </c>
      <c r="F9" s="63">
        <v>0.195324103837</v>
      </c>
      <c r="G9" s="63">
        <v>0</v>
      </c>
      <c r="H9" s="65">
        <v>0.13701144178299998</v>
      </c>
      <c r="I9" s="85">
        <f t="shared" si="0"/>
        <v>13.852912497776002</v>
      </c>
      <c r="J9" s="38"/>
    </row>
    <row r="10" spans="1:10" s="26" customFormat="1" ht="23.1" customHeight="1" x14ac:dyDescent="0.15">
      <c r="A10" s="1"/>
      <c r="B10" s="5"/>
      <c r="C10" s="151"/>
      <c r="D10" s="60">
        <v>3508</v>
      </c>
      <c r="E10" s="60">
        <v>3332</v>
      </c>
      <c r="F10" s="60">
        <v>127</v>
      </c>
      <c r="G10" s="60">
        <v>0</v>
      </c>
      <c r="H10" s="62">
        <v>105</v>
      </c>
      <c r="I10" s="86">
        <f t="shared" si="0"/>
        <v>7072</v>
      </c>
      <c r="J10" s="1"/>
    </row>
    <row r="11" spans="1:10" s="3" customFormat="1" ht="23.1" customHeight="1" x14ac:dyDescent="0.15">
      <c r="A11" s="33"/>
      <c r="B11" s="35"/>
      <c r="C11" s="152" t="s">
        <v>30</v>
      </c>
      <c r="D11" s="57">
        <v>12.487291051797001</v>
      </c>
      <c r="E11" s="57">
        <v>9.6207419287760008</v>
      </c>
      <c r="F11" s="57">
        <v>2.740597036759</v>
      </c>
      <c r="G11" s="57">
        <v>6.0570104377E-2</v>
      </c>
      <c r="H11" s="59">
        <v>1.1568525283969999</v>
      </c>
      <c r="I11" s="85">
        <f t="shared" si="0"/>
        <v>26.066052650105998</v>
      </c>
      <c r="J11" s="33"/>
    </row>
    <row r="12" spans="1:10" s="3" customFormat="1" ht="23.1" customHeight="1" x14ac:dyDescent="0.15">
      <c r="A12" s="1"/>
      <c r="B12" s="5"/>
      <c r="C12" s="153"/>
      <c r="D12" s="60">
        <v>1984</v>
      </c>
      <c r="E12" s="60">
        <v>1299</v>
      </c>
      <c r="F12" s="60">
        <v>482</v>
      </c>
      <c r="G12" s="60">
        <v>10</v>
      </c>
      <c r="H12" s="62">
        <v>349</v>
      </c>
      <c r="I12" s="86">
        <f t="shared" si="0"/>
        <v>4124</v>
      </c>
      <c r="J12" s="1"/>
    </row>
    <row r="13" spans="1:10" s="28" customFormat="1" ht="23.1" customHeight="1" x14ac:dyDescent="0.15">
      <c r="A13" s="33"/>
      <c r="B13" s="136" t="s">
        <v>13</v>
      </c>
      <c r="C13" s="137"/>
      <c r="D13" s="57">
        <v>27.881049225790001</v>
      </c>
      <c r="E13" s="57">
        <v>31.315777306272999</v>
      </c>
      <c r="F13" s="57">
        <v>1.6406846401020001</v>
      </c>
      <c r="G13" s="57">
        <v>0.26418564490099999</v>
      </c>
      <c r="H13" s="59">
        <v>5.176398913442001</v>
      </c>
      <c r="I13" s="85">
        <f t="shared" si="0"/>
        <v>66.278095730507999</v>
      </c>
      <c r="J13" s="33"/>
    </row>
    <row r="14" spans="1:10" s="3" customFormat="1" ht="23.1" customHeight="1" x14ac:dyDescent="0.15">
      <c r="A14" s="1"/>
      <c r="B14" s="138"/>
      <c r="C14" s="139"/>
      <c r="D14" s="60">
        <v>6460</v>
      </c>
      <c r="E14" s="60">
        <v>6886</v>
      </c>
      <c r="F14" s="60">
        <v>687</v>
      </c>
      <c r="G14" s="60">
        <v>187</v>
      </c>
      <c r="H14" s="62">
        <v>1550</v>
      </c>
      <c r="I14" s="86">
        <f t="shared" si="0"/>
        <v>15770</v>
      </c>
      <c r="J14" s="1"/>
    </row>
    <row r="15" spans="1:10" s="3" customFormat="1" ht="23.1" customHeight="1" x14ac:dyDescent="0.15">
      <c r="A15" s="33"/>
      <c r="B15" s="140" t="s">
        <v>1</v>
      </c>
      <c r="C15" s="141"/>
      <c r="D15" s="78" t="s">
        <v>47</v>
      </c>
      <c r="E15" s="78" t="s">
        <v>47</v>
      </c>
      <c r="F15" s="78" t="s">
        <v>47</v>
      </c>
      <c r="G15" s="78" t="s">
        <v>47</v>
      </c>
      <c r="H15" s="93" t="s">
        <v>47</v>
      </c>
      <c r="I15" s="94" t="s">
        <v>47</v>
      </c>
      <c r="J15" s="33"/>
    </row>
    <row r="16" spans="1:10" s="28" customFormat="1" ht="23.1" customHeight="1" thickBot="1" x14ac:dyDescent="0.2">
      <c r="A16" s="1"/>
      <c r="B16" s="142"/>
      <c r="C16" s="143"/>
      <c r="D16" s="83" t="s">
        <v>47</v>
      </c>
      <c r="E16" s="83" t="s">
        <v>47</v>
      </c>
      <c r="F16" s="83" t="s">
        <v>47</v>
      </c>
      <c r="G16" s="83" t="s">
        <v>47</v>
      </c>
      <c r="H16" s="95" t="s">
        <v>47</v>
      </c>
      <c r="I16" s="96" t="s">
        <v>47</v>
      </c>
      <c r="J16" s="1"/>
    </row>
    <row r="17" spans="1:10" s="3" customFormat="1" ht="23.1" customHeight="1" thickTop="1" x14ac:dyDescent="0.15">
      <c r="A17" s="28"/>
      <c r="B17" s="113" t="s">
        <v>34</v>
      </c>
      <c r="C17" s="114"/>
      <c r="D17" s="87">
        <f>SUM(D5,D13)</f>
        <v>127.64645343331401</v>
      </c>
      <c r="E17" s="87">
        <f>SUM(E5,E13)</f>
        <v>149.03068044495998</v>
      </c>
      <c r="F17" s="87">
        <f>SUM(F5,F13)</f>
        <v>11.065244566172</v>
      </c>
      <c r="G17" s="87">
        <f>SUM(G5,G13)</f>
        <v>2.8791666994580001</v>
      </c>
      <c r="H17" s="88">
        <f>SUM(H5,H13)</f>
        <v>28.166014037529997</v>
      </c>
      <c r="I17" s="89">
        <f>SUM(D17:H17)</f>
        <v>318.78755918143395</v>
      </c>
      <c r="J17" s="28"/>
    </row>
    <row r="18" spans="1:10" s="28" customFormat="1" ht="23.1" customHeight="1" thickBot="1" x14ac:dyDescent="0.2">
      <c r="A18" s="3"/>
      <c r="B18" s="115"/>
      <c r="C18" s="116"/>
      <c r="D18" s="90">
        <f>SUM(D6,D14)</f>
        <v>26162</v>
      </c>
      <c r="E18" s="90">
        <f>SUM(E6,E14)</f>
        <v>31890</v>
      </c>
      <c r="F18" s="90">
        <f>SUM(F6,F14)</f>
        <v>2479</v>
      </c>
      <c r="G18" s="90">
        <f>SUM(G6,G14)</f>
        <v>421</v>
      </c>
      <c r="H18" s="91">
        <f>SUM(H6,H14)</f>
        <v>9486</v>
      </c>
      <c r="I18" s="92">
        <f>SUM(D18:H18)</f>
        <v>70438</v>
      </c>
      <c r="J18" s="3"/>
    </row>
    <row r="19" spans="1:10" s="3" customFormat="1" ht="23.1" customHeight="1" x14ac:dyDescent="0.15">
      <c r="A19" s="1"/>
      <c r="B19" s="1"/>
      <c r="C19" s="1"/>
      <c r="D19" s="1"/>
      <c r="E19" s="1"/>
      <c r="F19" s="1"/>
      <c r="G19" s="1"/>
      <c r="H19" s="1"/>
      <c r="I19" s="1"/>
      <c r="J19" s="1"/>
    </row>
    <row r="20" spans="1:10" s="28" customFormat="1" ht="23.1" customHeight="1" x14ac:dyDescent="0.15">
      <c r="A20" s="1"/>
      <c r="B20" s="44" t="s">
        <v>10</v>
      </c>
      <c r="C20" s="45" t="s">
        <v>48</v>
      </c>
      <c r="D20" s="1"/>
      <c r="E20" s="1"/>
      <c r="F20" s="1"/>
      <c r="G20" s="1"/>
      <c r="H20" s="1"/>
      <c r="I20" s="1"/>
      <c r="J20" s="1"/>
    </row>
    <row r="21" spans="1:10" ht="17.25" customHeight="1" x14ac:dyDescent="0.15">
      <c r="B21" s="46" t="s">
        <v>11</v>
      </c>
      <c r="C21" s="45" t="s">
        <v>49</v>
      </c>
    </row>
    <row r="22" spans="1:10" x14ac:dyDescent="0.15">
      <c r="B22" s="46"/>
      <c r="C22" s="45" t="s">
        <v>50</v>
      </c>
    </row>
    <row r="23" spans="1:10" x14ac:dyDescent="0.15">
      <c r="A23" s="11"/>
      <c r="B23" s="46" t="s">
        <v>2</v>
      </c>
      <c r="C23" s="45" t="s">
        <v>44</v>
      </c>
      <c r="E23" s="11"/>
      <c r="F23" s="11"/>
      <c r="G23" s="11"/>
      <c r="H23" s="11"/>
      <c r="J23" s="11"/>
    </row>
    <row r="24" spans="1:10" ht="16.5" customHeight="1" x14ac:dyDescent="0.15">
      <c r="A24" s="11"/>
      <c r="B24" s="46" t="s">
        <v>8</v>
      </c>
      <c r="C24" s="45" t="s">
        <v>51</v>
      </c>
      <c r="E24" s="11"/>
      <c r="F24" s="11"/>
      <c r="G24" s="11"/>
      <c r="H24" s="11"/>
      <c r="J24" s="11"/>
    </row>
    <row r="25" spans="1:10" s="11" customFormat="1" ht="17.25" customHeight="1" x14ac:dyDescent="0.15">
      <c r="A25" s="1"/>
      <c r="B25" s="47" t="s">
        <v>9</v>
      </c>
      <c r="C25" s="48" t="s">
        <v>54</v>
      </c>
      <c r="E25" s="1"/>
      <c r="F25" s="1"/>
      <c r="G25" s="1"/>
      <c r="H25" s="1"/>
      <c r="I25" s="1"/>
      <c r="J25" s="1"/>
    </row>
    <row r="26" spans="1:10" s="11" customFormat="1" x14ac:dyDescent="0.15">
      <c r="A26" s="1"/>
      <c r="B26" s="49"/>
      <c r="C26" s="48" t="s">
        <v>55</v>
      </c>
      <c r="E26" s="1"/>
      <c r="F26" s="1"/>
      <c r="G26" s="1"/>
      <c r="H26" s="1"/>
      <c r="I26" s="1"/>
      <c r="J26" s="4"/>
    </row>
    <row r="27" spans="1:10" x14ac:dyDescent="0.15">
      <c r="B27" s="47" t="s">
        <v>53</v>
      </c>
      <c r="C27" s="45" t="s">
        <v>63</v>
      </c>
      <c r="D27" s="11"/>
    </row>
    <row r="29" spans="1:10" ht="8.1" customHeight="1" x14ac:dyDescent="0.15"/>
  </sheetData>
  <mergeCells count="10">
    <mergeCell ref="H2:I2"/>
    <mergeCell ref="H3:I3"/>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orientation="landscape" r:id="rId1"/>
  <headerFooter>
    <oddFooter>&amp;R3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5"/>
  <sheetViews>
    <sheetView view="pageBreakPreview" topLeftCell="A16" zoomScale="85" zoomScaleNormal="100" zoomScaleSheetLayoutView="85" workbookViewId="0">
      <selection activeCell="G40" sqref="G40"/>
    </sheetView>
  </sheetViews>
  <sheetFormatPr defaultRowHeight="14.25" x14ac:dyDescent="0.15"/>
  <cols>
    <col min="1" max="1" width="5.625" style="1" customWidth="1"/>
    <col min="2" max="2" width="7.75" style="1" customWidth="1"/>
    <col min="3" max="3" width="20.75" style="1" customWidth="1"/>
    <col min="4" max="12" width="11.25" style="1" customWidth="1"/>
    <col min="13" max="13" width="5.625" style="1" customWidth="1"/>
    <col min="14" max="16384" width="9" style="1"/>
  </cols>
  <sheetData>
    <row r="1" spans="2:13" ht="15.95" customHeight="1" x14ac:dyDescent="0.15">
      <c r="B1" s="11" t="s">
        <v>36</v>
      </c>
      <c r="H1" s="2"/>
      <c r="I1" s="2"/>
      <c r="J1" s="2"/>
      <c r="K1" s="2"/>
    </row>
    <row r="2" spans="2:13" ht="14.25" customHeight="1" x14ac:dyDescent="0.15">
      <c r="B2" s="11" t="s">
        <v>38</v>
      </c>
      <c r="I2" s="2"/>
      <c r="K2" s="111"/>
      <c r="L2" s="135"/>
    </row>
    <row r="3" spans="2:13" ht="14.25" customHeight="1" thickBot="1" x14ac:dyDescent="0.2">
      <c r="K3" s="112"/>
      <c r="L3" s="112"/>
    </row>
    <row r="4" spans="2:13" s="3" customFormat="1" ht="35.1" customHeight="1" x14ac:dyDescent="0.15">
      <c r="B4" s="144"/>
      <c r="C4" s="145"/>
      <c r="D4" s="6" t="s">
        <v>14</v>
      </c>
      <c r="E4" s="6" t="s">
        <v>15</v>
      </c>
      <c r="F4" s="6" t="s">
        <v>16</v>
      </c>
      <c r="G4" s="6" t="s">
        <v>17</v>
      </c>
      <c r="H4" s="8" t="s">
        <v>18</v>
      </c>
      <c r="I4" s="6" t="s">
        <v>19</v>
      </c>
      <c r="J4" s="6" t="s">
        <v>20</v>
      </c>
      <c r="K4" s="7" t="s">
        <v>21</v>
      </c>
      <c r="L4" s="23" t="s">
        <v>46</v>
      </c>
    </row>
    <row r="5" spans="2:13" s="28" customFormat="1" ht="23.1" customHeight="1" x14ac:dyDescent="0.15">
      <c r="B5" s="146" t="s">
        <v>45</v>
      </c>
      <c r="C5" s="147"/>
      <c r="D5" s="57">
        <f>SUM(D7,D9,D11)</f>
        <v>41.314320607243999</v>
      </c>
      <c r="E5" s="57">
        <f>SUM(E7,E9,E11)</f>
        <v>40.470746730715</v>
      </c>
      <c r="F5" s="57">
        <f>SUM(F7,F9,F11)</f>
        <v>71.377372565410994</v>
      </c>
      <c r="G5" s="57">
        <f>SUM(G7,G9,G11)</f>
        <v>133.12389951086399</v>
      </c>
      <c r="H5" s="57">
        <f>SUM(H7,H9,H11)</f>
        <v>273.48932616365602</v>
      </c>
      <c r="I5" s="57">
        <f>SUM(I7,I9,I11)</f>
        <v>164.36690082957</v>
      </c>
      <c r="J5" s="57">
        <f>SUM(J7,J9,J11)</f>
        <v>52.671320193318998</v>
      </c>
      <c r="K5" s="97">
        <f>SUM(K7,K9,K11)</f>
        <v>0.233355659962</v>
      </c>
      <c r="L5" s="85">
        <f>SUM(D5:K5)</f>
        <v>777.04724226074109</v>
      </c>
    </row>
    <row r="6" spans="2:13" s="3" customFormat="1" ht="23.1" customHeight="1" x14ac:dyDescent="0.15">
      <c r="B6" s="148"/>
      <c r="C6" s="149"/>
      <c r="D6" s="60">
        <f>SUM(D8,D10,D12)</f>
        <v>7954</v>
      </c>
      <c r="E6" s="60">
        <f>SUM(E8,E10,E12)</f>
        <v>8240</v>
      </c>
      <c r="F6" s="60">
        <f>SUM(F8,F10,F12)</f>
        <v>15496</v>
      </c>
      <c r="G6" s="60">
        <f>SUM(G8,G10,G12)</f>
        <v>29059</v>
      </c>
      <c r="H6" s="60">
        <f>SUM(H8,H10,H12)</f>
        <v>72165</v>
      </c>
      <c r="I6" s="60">
        <f>SUM(I8,I10,I12)</f>
        <v>49281</v>
      </c>
      <c r="J6" s="60">
        <f>SUM(J8,J10,J12)</f>
        <v>19024</v>
      </c>
      <c r="K6" s="98">
        <f>SUM(K8,K10,K12)</f>
        <v>195</v>
      </c>
      <c r="L6" s="86">
        <f>SUM(D6:K6)</f>
        <v>201414</v>
      </c>
    </row>
    <row r="7" spans="2:13" s="28" customFormat="1" ht="23.1" customHeight="1" x14ac:dyDescent="0.15">
      <c r="B7" s="35"/>
      <c r="C7" s="150" t="s">
        <v>12</v>
      </c>
      <c r="D7" s="57">
        <v>38.427364575092</v>
      </c>
      <c r="E7" s="57">
        <v>39.067256645809998</v>
      </c>
      <c r="F7" s="57">
        <v>69.147840248864995</v>
      </c>
      <c r="G7" s="57">
        <v>128.51119245172899</v>
      </c>
      <c r="H7" s="58">
        <v>261.562493042011</v>
      </c>
      <c r="I7" s="57">
        <v>154.60306728095199</v>
      </c>
      <c r="J7" s="57">
        <v>47.009491314032999</v>
      </c>
      <c r="K7" s="59">
        <v>0.203243879362</v>
      </c>
      <c r="L7" s="85">
        <f t="shared" ref="L7:L16" si="0">SUM(D7:K7)</f>
        <v>738.53194943785411</v>
      </c>
    </row>
    <row r="8" spans="2:13" s="3" customFormat="1" ht="23.1" customHeight="1" x14ac:dyDescent="0.15">
      <c r="B8" s="5"/>
      <c r="C8" s="151"/>
      <c r="D8" s="60">
        <v>6647</v>
      </c>
      <c r="E8" s="60">
        <v>6947</v>
      </c>
      <c r="F8" s="60">
        <v>13095</v>
      </c>
      <c r="G8" s="60">
        <v>24507</v>
      </c>
      <c r="H8" s="61">
        <v>59045</v>
      </c>
      <c r="I8" s="60">
        <v>40735</v>
      </c>
      <c r="J8" s="60">
        <v>16162</v>
      </c>
      <c r="K8" s="62">
        <v>45</v>
      </c>
      <c r="L8" s="86">
        <f t="shared" si="0"/>
        <v>167183</v>
      </c>
    </row>
    <row r="9" spans="2:13" s="3" customFormat="1" ht="23.1" customHeight="1" x14ac:dyDescent="0.15">
      <c r="B9" s="37"/>
      <c r="C9" s="150" t="s">
        <v>0</v>
      </c>
      <c r="D9" s="63">
        <v>1.091672504868</v>
      </c>
      <c r="E9" s="63">
        <v>0.95395558522699997</v>
      </c>
      <c r="F9" s="63">
        <v>1.306902398264</v>
      </c>
      <c r="G9" s="63">
        <v>2.589258457823</v>
      </c>
      <c r="H9" s="64">
        <v>7.3451293409479996</v>
      </c>
      <c r="I9" s="63">
        <v>5.1384994443399998</v>
      </c>
      <c r="J9" s="63">
        <v>1.7455757700400001</v>
      </c>
      <c r="K9" s="99" t="s">
        <v>47</v>
      </c>
      <c r="L9" s="85">
        <f t="shared" si="0"/>
        <v>20.170993501509997</v>
      </c>
      <c r="M9" s="26"/>
    </row>
    <row r="10" spans="2:13" s="26" customFormat="1" ht="23.1" customHeight="1" x14ac:dyDescent="0.15">
      <c r="B10" s="5"/>
      <c r="C10" s="151"/>
      <c r="D10" s="60">
        <v>1132</v>
      </c>
      <c r="E10" s="60">
        <v>1182</v>
      </c>
      <c r="F10" s="60">
        <v>2179</v>
      </c>
      <c r="G10" s="60">
        <v>4076</v>
      </c>
      <c r="H10" s="61">
        <v>11831</v>
      </c>
      <c r="I10" s="60">
        <v>6632</v>
      </c>
      <c r="J10" s="60">
        <v>1206</v>
      </c>
      <c r="K10" s="100" t="s">
        <v>47</v>
      </c>
      <c r="L10" s="86">
        <f t="shared" si="0"/>
        <v>28238</v>
      </c>
      <c r="M10" s="3"/>
    </row>
    <row r="11" spans="2:13" s="3" customFormat="1" ht="23.1" customHeight="1" x14ac:dyDescent="0.15">
      <c r="B11" s="35"/>
      <c r="C11" s="152" t="s">
        <v>30</v>
      </c>
      <c r="D11" s="57">
        <v>1.795283527284</v>
      </c>
      <c r="E11" s="57">
        <v>0.44953449967800002</v>
      </c>
      <c r="F11" s="57">
        <v>0.92262991828200003</v>
      </c>
      <c r="G11" s="57">
        <v>2.0234486013119999</v>
      </c>
      <c r="H11" s="58">
        <v>4.5817037806969996</v>
      </c>
      <c r="I11" s="57">
        <v>4.6253341042780001</v>
      </c>
      <c r="J11" s="57">
        <v>3.916253109246</v>
      </c>
      <c r="K11" s="66">
        <v>3.0111780599999999E-2</v>
      </c>
      <c r="L11" s="85">
        <f t="shared" si="0"/>
        <v>18.344299321376997</v>
      </c>
      <c r="M11" s="28"/>
    </row>
    <row r="12" spans="2:13" s="3" customFormat="1" ht="23.1" customHeight="1" x14ac:dyDescent="0.15">
      <c r="B12" s="5"/>
      <c r="C12" s="153"/>
      <c r="D12" s="60">
        <v>175</v>
      </c>
      <c r="E12" s="60">
        <v>111</v>
      </c>
      <c r="F12" s="60">
        <v>222</v>
      </c>
      <c r="G12" s="60">
        <v>476</v>
      </c>
      <c r="H12" s="61">
        <v>1289</v>
      </c>
      <c r="I12" s="60">
        <v>1914</v>
      </c>
      <c r="J12" s="60">
        <v>1656</v>
      </c>
      <c r="K12" s="62">
        <v>150</v>
      </c>
      <c r="L12" s="86">
        <f t="shared" si="0"/>
        <v>5993</v>
      </c>
    </row>
    <row r="13" spans="2:13" s="28" customFormat="1" ht="23.1" customHeight="1" x14ac:dyDescent="0.15">
      <c r="B13" s="154" t="s">
        <v>13</v>
      </c>
      <c r="C13" s="155"/>
      <c r="D13" s="57">
        <v>15.564349097046</v>
      </c>
      <c r="E13" s="57">
        <v>15.775774755518</v>
      </c>
      <c r="F13" s="57">
        <v>26.191329839798001</v>
      </c>
      <c r="G13" s="57">
        <v>49.087466130081999</v>
      </c>
      <c r="H13" s="58">
        <v>101.725666211828</v>
      </c>
      <c r="I13" s="57">
        <v>101.481109280849</v>
      </c>
      <c r="J13" s="57">
        <v>60.550301254436</v>
      </c>
      <c r="K13" s="59">
        <v>0.27805322281700001</v>
      </c>
      <c r="L13" s="85">
        <f t="shared" si="0"/>
        <v>370.654049792374</v>
      </c>
    </row>
    <row r="14" spans="2:13" s="3" customFormat="1" ht="23.1" customHeight="1" x14ac:dyDescent="0.15">
      <c r="B14" s="156"/>
      <c r="C14" s="157"/>
      <c r="D14" s="60">
        <v>1584</v>
      </c>
      <c r="E14" s="60">
        <v>1691</v>
      </c>
      <c r="F14" s="60">
        <v>2945</v>
      </c>
      <c r="G14" s="60">
        <v>6209</v>
      </c>
      <c r="H14" s="61">
        <v>16590</v>
      </c>
      <c r="I14" s="60">
        <v>19579</v>
      </c>
      <c r="J14" s="60">
        <v>21028</v>
      </c>
      <c r="K14" s="62">
        <v>213</v>
      </c>
      <c r="L14" s="86">
        <f t="shared" si="0"/>
        <v>69839</v>
      </c>
    </row>
    <row r="15" spans="2:13" s="3" customFormat="1" ht="23.1" customHeight="1" x14ac:dyDescent="0.15">
      <c r="B15" s="140" t="s">
        <v>1</v>
      </c>
      <c r="C15" s="141"/>
      <c r="D15" s="57">
        <v>136.86426804164401</v>
      </c>
      <c r="E15" s="57">
        <v>107.942523388414</v>
      </c>
      <c r="F15" s="57">
        <v>222.74153000615601</v>
      </c>
      <c r="G15" s="57">
        <v>249.70322774013999</v>
      </c>
      <c r="H15" s="58">
        <v>652.48434242116605</v>
      </c>
      <c r="I15" s="57">
        <v>796.62926653008003</v>
      </c>
      <c r="J15" s="57">
        <v>120.862461102358</v>
      </c>
      <c r="K15" s="59">
        <v>0.13707078171000001</v>
      </c>
      <c r="L15" s="85">
        <f t="shared" si="0"/>
        <v>2287.3646900116678</v>
      </c>
      <c r="M15" s="28"/>
    </row>
    <row r="16" spans="2:13" s="28" customFormat="1" ht="23.1" customHeight="1" thickBot="1" x14ac:dyDescent="0.2">
      <c r="B16" s="142"/>
      <c r="C16" s="143"/>
      <c r="D16" s="79">
        <v>4052</v>
      </c>
      <c r="E16" s="79">
        <v>3345</v>
      </c>
      <c r="F16" s="79">
        <v>8113</v>
      </c>
      <c r="G16" s="79">
        <v>12009</v>
      </c>
      <c r="H16" s="80">
        <v>55277</v>
      </c>
      <c r="I16" s="79">
        <v>99436</v>
      </c>
      <c r="J16" s="79">
        <v>39736</v>
      </c>
      <c r="K16" s="81">
        <v>114</v>
      </c>
      <c r="L16" s="86">
        <f t="shared" si="0"/>
        <v>222082</v>
      </c>
      <c r="M16" s="3"/>
    </row>
    <row r="17" spans="2:13" s="3" customFormat="1" ht="23.1" customHeight="1" thickTop="1" x14ac:dyDescent="0.15">
      <c r="B17" s="113" t="s">
        <v>34</v>
      </c>
      <c r="C17" s="114"/>
      <c r="D17" s="87">
        <f>SUM(D5,D13,D15)</f>
        <v>193.742937745934</v>
      </c>
      <c r="E17" s="87">
        <f>SUM(E5,E13,E15)</f>
        <v>164.18904487464701</v>
      </c>
      <c r="F17" s="87">
        <f>SUM(F5,F13,F15)</f>
        <v>320.31023241136501</v>
      </c>
      <c r="G17" s="87">
        <f>SUM(G5,G13,G15)</f>
        <v>431.91459338108598</v>
      </c>
      <c r="H17" s="87">
        <f>SUM(H5,H13,H15)</f>
        <v>1027.69933479665</v>
      </c>
      <c r="I17" s="87">
        <f>SUM(I5,I13,I15)</f>
        <v>1062.477276640499</v>
      </c>
      <c r="J17" s="87">
        <f>SUM(J5,J13,J15)</f>
        <v>234.08408255011301</v>
      </c>
      <c r="K17" s="88">
        <f>SUM(K5,K13,K15)</f>
        <v>0.64847966448899996</v>
      </c>
      <c r="L17" s="89">
        <f>SUM(D17:K17)</f>
        <v>3435.0659820647834</v>
      </c>
      <c r="M17" s="28"/>
    </row>
    <row r="18" spans="2:13" s="28" customFormat="1" ht="23.1" customHeight="1" thickBot="1" x14ac:dyDescent="0.2">
      <c r="B18" s="115"/>
      <c r="C18" s="116"/>
      <c r="D18" s="90">
        <f>SUM(D6,D14,D16)</f>
        <v>13590</v>
      </c>
      <c r="E18" s="90">
        <f>SUM(E6,E14,E16)</f>
        <v>13276</v>
      </c>
      <c r="F18" s="90">
        <f>SUM(F6,F14,F16)</f>
        <v>26554</v>
      </c>
      <c r="G18" s="90">
        <f>SUM(G6,G14,G16)</f>
        <v>47277</v>
      </c>
      <c r="H18" s="90">
        <f>SUM(H6,H14,H16)</f>
        <v>144032</v>
      </c>
      <c r="I18" s="90">
        <f>SUM(I6,I14,I16)</f>
        <v>168296</v>
      </c>
      <c r="J18" s="90">
        <f>SUM(J6,J14,J16)</f>
        <v>79788</v>
      </c>
      <c r="K18" s="91">
        <f>SUM(K6,K14,K16)</f>
        <v>522</v>
      </c>
      <c r="L18" s="92">
        <f>SUM(D18:K18)</f>
        <v>493335</v>
      </c>
      <c r="M18" s="3"/>
    </row>
    <row r="19" spans="2:13" s="3" customFormat="1" ht="23.1" customHeight="1" x14ac:dyDescent="0.15">
      <c r="B19" s="1"/>
      <c r="C19" s="1"/>
      <c r="D19" s="1"/>
      <c r="E19" s="1"/>
      <c r="F19" s="1"/>
      <c r="G19" s="1"/>
      <c r="H19" s="1"/>
      <c r="I19" s="1"/>
      <c r="J19" s="1"/>
      <c r="K19" s="1"/>
      <c r="L19" s="1"/>
      <c r="M19" s="1"/>
    </row>
    <row r="20" spans="2:13" s="28" customFormat="1" ht="23.1" customHeight="1" x14ac:dyDescent="0.15">
      <c r="B20" s="44" t="s">
        <v>10</v>
      </c>
      <c r="C20" s="45" t="s">
        <v>48</v>
      </c>
      <c r="D20" s="1"/>
      <c r="E20" s="1"/>
      <c r="F20" s="1"/>
      <c r="G20" s="1"/>
      <c r="H20" s="1"/>
      <c r="I20" s="1"/>
      <c r="J20" s="1"/>
      <c r="K20" s="1"/>
      <c r="L20" s="1"/>
      <c r="M20" s="1"/>
    </row>
    <row r="21" spans="2:13" ht="18.75" customHeight="1" x14ac:dyDescent="0.15">
      <c r="B21" s="46" t="s">
        <v>11</v>
      </c>
      <c r="C21" s="45" t="s">
        <v>49</v>
      </c>
    </row>
    <row r="22" spans="2:13" x14ac:dyDescent="0.15">
      <c r="B22" s="46"/>
      <c r="C22" s="45" t="s">
        <v>50</v>
      </c>
    </row>
    <row r="23" spans="2:13" x14ac:dyDescent="0.15">
      <c r="B23" s="46" t="s">
        <v>2</v>
      </c>
      <c r="C23" s="45" t="s">
        <v>44</v>
      </c>
      <c r="D23" s="11"/>
      <c r="E23" s="11"/>
      <c r="F23" s="11"/>
      <c r="G23" s="11"/>
      <c r="H23" s="11"/>
      <c r="I23" s="11"/>
      <c r="J23" s="11"/>
      <c r="K23" s="11"/>
      <c r="M23" s="11"/>
    </row>
    <row r="24" spans="2:13" ht="16.5" customHeight="1" x14ac:dyDescent="0.15">
      <c r="B24" s="46" t="s">
        <v>8</v>
      </c>
      <c r="C24" s="45" t="s">
        <v>51</v>
      </c>
    </row>
    <row r="25" spans="2:13" ht="21.75" customHeight="1" x14ac:dyDescent="0.15">
      <c r="B25" s="46" t="s">
        <v>9</v>
      </c>
      <c r="C25" s="45" t="s">
        <v>63</v>
      </c>
    </row>
  </sheetData>
  <mergeCells count="10">
    <mergeCell ref="K2:L2"/>
    <mergeCell ref="K3:L3"/>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orientation="landscape" r:id="rId1"/>
  <headerFooter>
    <oddFooter>&amp;R4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0"/>
  <sheetViews>
    <sheetView view="pageBreakPreview" topLeftCell="A10" zoomScale="85" zoomScaleNormal="100" zoomScaleSheetLayoutView="85" workbookViewId="0">
      <selection activeCell="G40" sqref="G40"/>
    </sheetView>
  </sheetViews>
  <sheetFormatPr defaultRowHeight="14.25" x14ac:dyDescent="0.15"/>
  <cols>
    <col min="1" max="1" width="5.625" style="1" customWidth="1"/>
    <col min="2" max="2" width="7.75" style="1" customWidth="1"/>
    <col min="3" max="3" width="20.75" style="1" customWidth="1"/>
    <col min="4" max="12" width="11.25" style="1" customWidth="1"/>
    <col min="13" max="13" width="5.625" style="1" customWidth="1"/>
    <col min="14" max="16384" width="9" style="1"/>
  </cols>
  <sheetData>
    <row r="1" spans="2:13" ht="15.95" customHeight="1" x14ac:dyDescent="0.15">
      <c r="B1" s="11" t="s">
        <v>36</v>
      </c>
      <c r="H1" s="2"/>
      <c r="I1" s="2"/>
      <c r="J1" s="2"/>
      <c r="K1" s="2"/>
    </row>
    <row r="2" spans="2:13" ht="14.25" customHeight="1" x14ac:dyDescent="0.15">
      <c r="B2" s="11" t="s">
        <v>39</v>
      </c>
      <c r="I2" s="2"/>
      <c r="K2" s="111"/>
      <c r="L2" s="135"/>
    </row>
    <row r="3" spans="2:13" ht="14.25" customHeight="1" thickBot="1" x14ac:dyDescent="0.2">
      <c r="K3" s="112"/>
      <c r="L3" s="112"/>
    </row>
    <row r="4" spans="2:13" s="3" customFormat="1" ht="35.1" customHeight="1" x14ac:dyDescent="0.15">
      <c r="B4" s="144"/>
      <c r="C4" s="145"/>
      <c r="D4" s="6" t="s">
        <v>14</v>
      </c>
      <c r="E4" s="6" t="s">
        <v>15</v>
      </c>
      <c r="F4" s="6" t="s">
        <v>16</v>
      </c>
      <c r="G4" s="6" t="s">
        <v>17</v>
      </c>
      <c r="H4" s="8" t="s">
        <v>18</v>
      </c>
      <c r="I4" s="6" t="s">
        <v>19</v>
      </c>
      <c r="J4" s="6" t="s">
        <v>20</v>
      </c>
      <c r="K4" s="7" t="s">
        <v>21</v>
      </c>
      <c r="L4" s="23" t="s">
        <v>46</v>
      </c>
    </row>
    <row r="5" spans="2:13" s="28" customFormat="1" ht="23.1" customHeight="1" x14ac:dyDescent="0.15">
      <c r="B5" s="146" t="s">
        <v>45</v>
      </c>
      <c r="C5" s="147"/>
      <c r="D5" s="57">
        <f>SUM(D7,D9,D11)</f>
        <v>8.567177641972</v>
      </c>
      <c r="E5" s="57">
        <f>SUM(E7,E9,E11)</f>
        <v>9.4151811131250014</v>
      </c>
      <c r="F5" s="57">
        <f>SUM(F7,F9,F11)</f>
        <v>17.31974307163</v>
      </c>
      <c r="G5" s="57">
        <f>SUM(G7,G9,G11)</f>
        <v>27.680459876592998</v>
      </c>
      <c r="H5" s="57">
        <f>SUM(H7,H9,H11)</f>
        <v>42.987072483840002</v>
      </c>
      <c r="I5" s="57">
        <f>SUM(I7,I9,I11)</f>
        <v>15.377852031494999</v>
      </c>
      <c r="J5" s="57">
        <f>SUM(J7,J9,J11)</f>
        <v>4.9072455068079996</v>
      </c>
      <c r="K5" s="99" t="s">
        <v>47</v>
      </c>
      <c r="L5" s="85">
        <f>SUM(D5:K5)</f>
        <v>126.254731725463</v>
      </c>
    </row>
    <row r="6" spans="2:13" s="3" customFormat="1" ht="23.1" customHeight="1" x14ac:dyDescent="0.15">
      <c r="B6" s="148"/>
      <c r="C6" s="149"/>
      <c r="D6" s="60">
        <f>SUM(D8,D10,D12)</f>
        <v>1835</v>
      </c>
      <c r="E6" s="60">
        <f>SUM(E8,E10,E12)</f>
        <v>2134</v>
      </c>
      <c r="F6" s="60">
        <f>SUM(F8,F10,F12)</f>
        <v>3721</v>
      </c>
      <c r="G6" s="60">
        <f>SUM(G8,G10,G12)</f>
        <v>5970</v>
      </c>
      <c r="H6" s="60">
        <f>SUM(H8,H10,H12)</f>
        <v>9950</v>
      </c>
      <c r="I6" s="60">
        <f>SUM(I8,I10,I12)</f>
        <v>2906</v>
      </c>
      <c r="J6" s="60">
        <f>SUM(J8,J10,J12)</f>
        <v>818</v>
      </c>
      <c r="K6" s="100" t="s">
        <v>47</v>
      </c>
      <c r="L6" s="86">
        <f>SUM(D6:K6)</f>
        <v>27334</v>
      </c>
    </row>
    <row r="7" spans="2:13" s="28" customFormat="1" ht="23.1" customHeight="1" x14ac:dyDescent="0.15">
      <c r="B7" s="35"/>
      <c r="C7" s="150" t="s">
        <v>12</v>
      </c>
      <c r="D7" s="57">
        <v>7.0836827078970002</v>
      </c>
      <c r="E7" s="57">
        <v>8.0790460959380006</v>
      </c>
      <c r="F7" s="57">
        <v>14.484446118014001</v>
      </c>
      <c r="G7" s="57">
        <v>23.351605481019</v>
      </c>
      <c r="H7" s="58">
        <v>35.983229546653</v>
      </c>
      <c r="I7" s="57">
        <v>12.900054734411</v>
      </c>
      <c r="J7" s="57">
        <v>4.4131844675899998</v>
      </c>
      <c r="K7" s="99" t="s">
        <v>47</v>
      </c>
      <c r="L7" s="85">
        <f t="shared" ref="L7:L14" si="0">SUM(D7:K7)</f>
        <v>106.295249151522</v>
      </c>
    </row>
    <row r="8" spans="2:13" s="3" customFormat="1" ht="23.1" customHeight="1" x14ac:dyDescent="0.15">
      <c r="B8" s="5"/>
      <c r="C8" s="151"/>
      <c r="D8" s="60">
        <v>1422</v>
      </c>
      <c r="E8" s="60">
        <v>1661</v>
      </c>
      <c r="F8" s="60">
        <v>2983</v>
      </c>
      <c r="G8" s="60">
        <v>4783</v>
      </c>
      <c r="H8" s="61">
        <v>7529</v>
      </c>
      <c r="I8" s="60">
        <v>2569</v>
      </c>
      <c r="J8" s="60">
        <v>789</v>
      </c>
      <c r="K8" s="100" t="s">
        <v>47</v>
      </c>
      <c r="L8" s="86">
        <f t="shared" si="0"/>
        <v>21736</v>
      </c>
    </row>
    <row r="9" spans="2:13" s="3" customFormat="1" ht="23.1" customHeight="1" x14ac:dyDescent="0.15">
      <c r="B9" s="37"/>
      <c r="C9" s="150" t="s">
        <v>0</v>
      </c>
      <c r="D9" s="63">
        <v>0.55372215166000005</v>
      </c>
      <c r="E9" s="63">
        <v>0.570176460798</v>
      </c>
      <c r="F9" s="63">
        <v>1.0407646813889999</v>
      </c>
      <c r="G9" s="63">
        <v>1.180171475124</v>
      </c>
      <c r="H9" s="64">
        <v>3.0231832379629999</v>
      </c>
      <c r="I9" s="63">
        <v>0.53260169195399998</v>
      </c>
      <c r="J9" s="63">
        <v>2.583655E-2</v>
      </c>
      <c r="K9" s="99" t="s">
        <v>47</v>
      </c>
      <c r="L9" s="85">
        <f t="shared" si="0"/>
        <v>6.9264562488880008</v>
      </c>
      <c r="M9" s="26"/>
    </row>
    <row r="10" spans="2:13" s="26" customFormat="1" ht="23.1" customHeight="1" x14ac:dyDescent="0.15">
      <c r="B10" s="5"/>
      <c r="C10" s="151"/>
      <c r="D10" s="60">
        <v>249</v>
      </c>
      <c r="E10" s="60">
        <v>310</v>
      </c>
      <c r="F10" s="60">
        <v>494</v>
      </c>
      <c r="G10" s="60">
        <v>662</v>
      </c>
      <c r="H10" s="61">
        <v>1642</v>
      </c>
      <c r="I10" s="60">
        <v>177</v>
      </c>
      <c r="J10" s="60">
        <v>2</v>
      </c>
      <c r="K10" s="100" t="s">
        <v>47</v>
      </c>
      <c r="L10" s="86">
        <f t="shared" si="0"/>
        <v>3536</v>
      </c>
      <c r="M10" s="3"/>
    </row>
    <row r="11" spans="2:13" s="3" customFormat="1" ht="23.1" customHeight="1" x14ac:dyDescent="0.15">
      <c r="B11" s="35"/>
      <c r="C11" s="152" t="s">
        <v>30</v>
      </c>
      <c r="D11" s="57">
        <v>0.92977278241500005</v>
      </c>
      <c r="E11" s="57">
        <v>0.76595855638900001</v>
      </c>
      <c r="F11" s="57">
        <v>1.7945322722270001</v>
      </c>
      <c r="G11" s="57">
        <v>3.1486829204500002</v>
      </c>
      <c r="H11" s="58">
        <v>3.9806596992240002</v>
      </c>
      <c r="I11" s="57">
        <v>1.9451956051299999</v>
      </c>
      <c r="J11" s="57">
        <v>0.46822448921799997</v>
      </c>
      <c r="K11" s="99" t="s">
        <v>47</v>
      </c>
      <c r="L11" s="85">
        <f t="shared" si="0"/>
        <v>13.033026325053001</v>
      </c>
      <c r="M11" s="28"/>
    </row>
    <row r="12" spans="2:13" s="3" customFormat="1" ht="23.1" customHeight="1" x14ac:dyDescent="0.15">
      <c r="B12" s="5"/>
      <c r="C12" s="153"/>
      <c r="D12" s="60">
        <v>164</v>
      </c>
      <c r="E12" s="60">
        <v>163</v>
      </c>
      <c r="F12" s="60">
        <v>244</v>
      </c>
      <c r="G12" s="60">
        <v>525</v>
      </c>
      <c r="H12" s="61">
        <v>779</v>
      </c>
      <c r="I12" s="60">
        <v>160</v>
      </c>
      <c r="J12" s="60">
        <v>27</v>
      </c>
      <c r="K12" s="100" t="s">
        <v>47</v>
      </c>
      <c r="L12" s="86">
        <f t="shared" si="0"/>
        <v>2062</v>
      </c>
    </row>
    <row r="13" spans="2:13" s="28" customFormat="1" ht="23.1" customHeight="1" x14ac:dyDescent="0.15">
      <c r="B13" s="154" t="s">
        <v>13</v>
      </c>
      <c r="C13" s="155"/>
      <c r="D13" s="57">
        <v>2.3175883151369998</v>
      </c>
      <c r="E13" s="57">
        <v>1.990374684264</v>
      </c>
      <c r="F13" s="57">
        <v>3.5939968545180001</v>
      </c>
      <c r="G13" s="57">
        <v>5.8070770824839997</v>
      </c>
      <c r="H13" s="58">
        <v>9.7092264706259996</v>
      </c>
      <c r="I13" s="57">
        <v>6.7444087223049998</v>
      </c>
      <c r="J13" s="57">
        <v>2.94517156592</v>
      </c>
      <c r="K13" s="59">
        <v>3.120417E-2</v>
      </c>
      <c r="L13" s="85">
        <f t="shared" si="0"/>
        <v>33.139047865254</v>
      </c>
    </row>
    <row r="14" spans="2:13" s="3" customFormat="1" ht="23.1" customHeight="1" x14ac:dyDescent="0.15">
      <c r="B14" s="156"/>
      <c r="C14" s="157"/>
      <c r="D14" s="60">
        <v>289</v>
      </c>
      <c r="E14" s="60">
        <v>309</v>
      </c>
      <c r="F14" s="60">
        <v>523</v>
      </c>
      <c r="G14" s="60">
        <v>1165</v>
      </c>
      <c r="H14" s="61">
        <v>2189</v>
      </c>
      <c r="I14" s="60">
        <v>2332</v>
      </c>
      <c r="J14" s="60">
        <v>1067</v>
      </c>
      <c r="K14" s="62">
        <v>11</v>
      </c>
      <c r="L14" s="86">
        <f t="shared" si="0"/>
        <v>7885</v>
      </c>
    </row>
    <row r="15" spans="2:13" s="3" customFormat="1" ht="23.1" customHeight="1" x14ac:dyDescent="0.15">
      <c r="B15" s="140" t="s">
        <v>1</v>
      </c>
      <c r="C15" s="141"/>
      <c r="D15" s="78" t="s">
        <v>47</v>
      </c>
      <c r="E15" s="78" t="s">
        <v>47</v>
      </c>
      <c r="F15" s="78" t="s">
        <v>47</v>
      </c>
      <c r="G15" s="78" t="s">
        <v>47</v>
      </c>
      <c r="H15" s="101" t="s">
        <v>47</v>
      </c>
      <c r="I15" s="78" t="s">
        <v>47</v>
      </c>
      <c r="J15" s="78" t="s">
        <v>47</v>
      </c>
      <c r="K15" s="99" t="s">
        <v>47</v>
      </c>
      <c r="L15" s="94" t="s">
        <v>47</v>
      </c>
      <c r="M15" s="28"/>
    </row>
    <row r="16" spans="2:13" s="28" customFormat="1" ht="23.1" customHeight="1" thickBot="1" x14ac:dyDescent="0.2">
      <c r="B16" s="142"/>
      <c r="C16" s="143"/>
      <c r="D16" s="83" t="s">
        <v>47</v>
      </c>
      <c r="E16" s="83" t="s">
        <v>47</v>
      </c>
      <c r="F16" s="83" t="s">
        <v>47</v>
      </c>
      <c r="G16" s="83" t="s">
        <v>47</v>
      </c>
      <c r="H16" s="102" t="s">
        <v>47</v>
      </c>
      <c r="I16" s="83" t="s">
        <v>47</v>
      </c>
      <c r="J16" s="83" t="s">
        <v>47</v>
      </c>
      <c r="K16" s="103" t="s">
        <v>47</v>
      </c>
      <c r="L16" s="96" t="s">
        <v>47</v>
      </c>
      <c r="M16" s="3"/>
    </row>
    <row r="17" spans="2:13" s="3" customFormat="1" ht="23.1" customHeight="1" thickTop="1" x14ac:dyDescent="0.15">
      <c r="B17" s="113" t="s">
        <v>34</v>
      </c>
      <c r="C17" s="114"/>
      <c r="D17" s="87">
        <f>SUM(D5,D13)</f>
        <v>10.884765957109</v>
      </c>
      <c r="E17" s="87">
        <f>SUM(E5,E13)</f>
        <v>11.405555797389001</v>
      </c>
      <c r="F17" s="87">
        <f>SUM(F5,F13)</f>
        <v>20.913739926148001</v>
      </c>
      <c r="G17" s="87">
        <f>SUM(G5,G13)</f>
        <v>33.487536959076998</v>
      </c>
      <c r="H17" s="87">
        <f>SUM(H5,H13)</f>
        <v>52.696298954466002</v>
      </c>
      <c r="I17" s="87">
        <f>SUM(I5,I13)</f>
        <v>22.122260753799999</v>
      </c>
      <c r="J17" s="87">
        <f>SUM(J5,J13)</f>
        <v>7.8524170727279996</v>
      </c>
      <c r="K17" s="88">
        <f>SUM(K5,K13)</f>
        <v>3.120417E-2</v>
      </c>
      <c r="L17" s="89">
        <f>SUM(D17:K17)</f>
        <v>159.39377959071697</v>
      </c>
      <c r="M17" s="28"/>
    </row>
    <row r="18" spans="2:13" s="28" customFormat="1" ht="23.1" customHeight="1" thickBot="1" x14ac:dyDescent="0.2">
      <c r="B18" s="115"/>
      <c r="C18" s="116"/>
      <c r="D18" s="90">
        <f>SUM(D6,D14)</f>
        <v>2124</v>
      </c>
      <c r="E18" s="90">
        <f>SUM(E6,E14)</f>
        <v>2443</v>
      </c>
      <c r="F18" s="90">
        <f>SUM(F6,F14)</f>
        <v>4244</v>
      </c>
      <c r="G18" s="90">
        <f>SUM(G6,G14)</f>
        <v>7135</v>
      </c>
      <c r="H18" s="90">
        <f>SUM(H6,H14)</f>
        <v>12139</v>
      </c>
      <c r="I18" s="90">
        <f>SUM(I6,I14)</f>
        <v>5238</v>
      </c>
      <c r="J18" s="90">
        <f>SUM(J6,J14)</f>
        <v>1885</v>
      </c>
      <c r="K18" s="91">
        <f>SUM(K6,K14)</f>
        <v>11</v>
      </c>
      <c r="L18" s="92">
        <f>SUM(D18:K18)</f>
        <v>35219</v>
      </c>
      <c r="M18" s="3"/>
    </row>
    <row r="19" spans="2:13" s="3" customFormat="1" ht="23.1" customHeight="1" x14ac:dyDescent="0.15">
      <c r="B19" s="1"/>
      <c r="C19" s="1"/>
      <c r="D19" s="1"/>
      <c r="E19" s="1"/>
      <c r="F19" s="1"/>
      <c r="G19" s="1"/>
      <c r="H19" s="1"/>
      <c r="I19" s="1"/>
      <c r="J19" s="1"/>
      <c r="K19" s="1"/>
      <c r="L19" s="1"/>
      <c r="M19" s="1"/>
    </row>
    <row r="20" spans="2:13" s="28" customFormat="1" ht="23.1" customHeight="1" x14ac:dyDescent="0.15">
      <c r="B20" s="44" t="s">
        <v>10</v>
      </c>
      <c r="C20" s="45" t="s">
        <v>48</v>
      </c>
      <c r="D20" s="1"/>
      <c r="E20" s="1"/>
      <c r="F20" s="1"/>
      <c r="G20" s="1"/>
      <c r="H20" s="1"/>
      <c r="I20" s="1"/>
      <c r="J20" s="1"/>
      <c r="K20" s="1"/>
      <c r="L20" s="1"/>
      <c r="M20" s="1"/>
    </row>
    <row r="21" spans="2:13" ht="19.5" customHeight="1" x14ac:dyDescent="0.15">
      <c r="B21" s="46" t="s">
        <v>11</v>
      </c>
      <c r="C21" s="45" t="s">
        <v>49</v>
      </c>
    </row>
    <row r="22" spans="2:13" x14ac:dyDescent="0.15">
      <c r="B22" s="46"/>
      <c r="C22" s="45" t="s">
        <v>50</v>
      </c>
    </row>
    <row r="23" spans="2:13" x14ac:dyDescent="0.15">
      <c r="B23" s="46" t="s">
        <v>2</v>
      </c>
      <c r="C23" s="45" t="s">
        <v>44</v>
      </c>
    </row>
    <row r="24" spans="2:13" ht="15.75" customHeight="1" x14ac:dyDescent="0.15">
      <c r="B24" s="46" t="s">
        <v>8</v>
      </c>
      <c r="C24" s="45" t="s">
        <v>51</v>
      </c>
    </row>
    <row r="25" spans="2:13" s="11" customFormat="1" ht="15.75" customHeight="1" x14ac:dyDescent="0.15">
      <c r="B25" s="46" t="s">
        <v>9</v>
      </c>
      <c r="C25" s="45" t="s">
        <v>63</v>
      </c>
      <c r="D25" s="1"/>
      <c r="E25" s="1"/>
      <c r="F25" s="1"/>
      <c r="G25" s="1"/>
      <c r="H25" s="1"/>
      <c r="I25" s="1"/>
      <c r="J25" s="1"/>
      <c r="K25" s="1"/>
      <c r="L25" s="1"/>
      <c r="M25" s="1"/>
    </row>
    <row r="26" spans="2:13" x14ac:dyDescent="0.15">
      <c r="B26" s="45"/>
      <c r="C26" s="45"/>
    </row>
    <row r="27" spans="2:13" s="11" customFormat="1" ht="8.1" customHeight="1" x14ac:dyDescent="0.15">
      <c r="B27" s="45"/>
      <c r="C27" s="45"/>
      <c r="D27" s="1"/>
      <c r="E27" s="1"/>
      <c r="F27" s="1"/>
      <c r="G27" s="1"/>
      <c r="H27" s="1"/>
      <c r="I27" s="1"/>
      <c r="J27" s="1"/>
      <c r="K27" s="1"/>
      <c r="L27" s="1"/>
      <c r="M27" s="1"/>
    </row>
    <row r="28" spans="2:13" x14ac:dyDescent="0.15">
      <c r="B28" s="46"/>
      <c r="C28" s="45"/>
      <c r="M28" s="4"/>
    </row>
    <row r="29" spans="2:13" x14ac:dyDescent="0.15">
      <c r="M29" s="11"/>
    </row>
    <row r="30" spans="2:13" ht="8.1" customHeight="1" x14ac:dyDescent="0.15"/>
  </sheetData>
  <mergeCells count="10">
    <mergeCell ref="K2:L2"/>
    <mergeCell ref="K3:L3"/>
    <mergeCell ref="B17:C18"/>
    <mergeCell ref="B15:C16"/>
    <mergeCell ref="B4:C4"/>
    <mergeCell ref="B5:C6"/>
    <mergeCell ref="C7:C8"/>
    <mergeCell ref="C9:C10"/>
    <mergeCell ref="C11:C12"/>
    <mergeCell ref="B13:C14"/>
  </mergeCells>
  <phoneticPr fontId="1"/>
  <pageMargins left="0.39370078740157483" right="0.39370078740157483" top="0.39370078740157483" bottom="0.39370078740157483" header="0.31496062992125984" footer="0.31496062992125984"/>
  <pageSetup paperSize="9" orientation="landscape" r:id="rId1"/>
  <headerFooter>
    <oddFooter>&amp;R5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0"/>
  <sheetViews>
    <sheetView view="pageBreakPreview" topLeftCell="A13" zoomScale="85" zoomScaleNormal="100" zoomScaleSheetLayoutView="85" workbookViewId="0">
      <selection activeCell="G40" sqref="G40"/>
    </sheetView>
  </sheetViews>
  <sheetFormatPr defaultRowHeight="14.25" x14ac:dyDescent="0.15"/>
  <cols>
    <col min="1" max="1" width="5.625" style="1" customWidth="1"/>
    <col min="2" max="2" width="7.75" style="1" customWidth="1"/>
    <col min="3" max="3" width="20.75" style="1" customWidth="1"/>
    <col min="4" max="9" width="16.625" style="1" customWidth="1"/>
    <col min="10" max="10" width="5.625" style="1" customWidth="1"/>
    <col min="11" max="11" width="12.625" style="1" customWidth="1"/>
    <col min="12" max="12" width="5.625" style="1" customWidth="1"/>
    <col min="13" max="16384" width="9" style="1"/>
  </cols>
  <sheetData>
    <row r="1" spans="2:11" ht="15.95" customHeight="1" x14ac:dyDescent="0.15">
      <c r="B1" s="11" t="s">
        <v>36</v>
      </c>
      <c r="G1" s="2"/>
      <c r="H1" s="2"/>
      <c r="K1" s="2"/>
    </row>
    <row r="2" spans="2:11" ht="14.25" customHeight="1" x14ac:dyDescent="0.15">
      <c r="B2" s="11" t="s">
        <v>40</v>
      </c>
      <c r="H2" s="111"/>
      <c r="I2" s="135"/>
      <c r="K2" s="2"/>
    </row>
    <row r="3" spans="2:11" ht="14.25" customHeight="1" thickBot="1" x14ac:dyDescent="0.2">
      <c r="H3" s="112"/>
      <c r="I3" s="112"/>
    </row>
    <row r="4" spans="2:11" s="3" customFormat="1" ht="34.5" customHeight="1" x14ac:dyDescent="0.15">
      <c r="B4" s="144"/>
      <c r="C4" s="145"/>
      <c r="D4" s="6" t="s">
        <v>22</v>
      </c>
      <c r="E4" s="6" t="s">
        <v>23</v>
      </c>
      <c r="F4" s="6" t="s">
        <v>24</v>
      </c>
      <c r="G4" s="8" t="s">
        <v>25</v>
      </c>
      <c r="H4" s="7" t="s">
        <v>26</v>
      </c>
      <c r="I4" s="23" t="s">
        <v>46</v>
      </c>
    </row>
    <row r="5" spans="2:11" s="28" customFormat="1" ht="23.1" customHeight="1" x14ac:dyDescent="0.15">
      <c r="B5" s="146" t="s">
        <v>45</v>
      </c>
      <c r="C5" s="147"/>
      <c r="D5" s="67">
        <f>SUM(D7,D9,D11)</f>
        <v>664.37383513057</v>
      </c>
      <c r="E5" s="67">
        <f>SUM(E7,E9,E11)</f>
        <v>49.779488582006003</v>
      </c>
      <c r="F5" s="67">
        <f>SUM(F7,F9,F11)</f>
        <v>0.85334226499999999</v>
      </c>
      <c r="G5" s="67">
        <f>SUM(G7,G9,G11)</f>
        <v>34.102387034418001</v>
      </c>
      <c r="H5" s="68">
        <f>SUM(H7,H9,H11)</f>
        <v>27.938189248746998</v>
      </c>
      <c r="I5" s="104">
        <f>SUM(D5:H5)</f>
        <v>777.04724226074109</v>
      </c>
    </row>
    <row r="6" spans="2:11" s="3" customFormat="1" ht="23.1" customHeight="1" x14ac:dyDescent="0.15">
      <c r="B6" s="148"/>
      <c r="C6" s="149"/>
      <c r="D6" s="70">
        <f>SUM(D8,D10,D12)</f>
        <v>174555</v>
      </c>
      <c r="E6" s="70">
        <f>SUM(E8,E10,E12)</f>
        <v>6298</v>
      </c>
      <c r="F6" s="70">
        <f>SUM(F8,F10,F12)</f>
        <v>74</v>
      </c>
      <c r="G6" s="70">
        <f>SUM(G8,G10,G12)</f>
        <v>8591</v>
      </c>
      <c r="H6" s="71">
        <f>SUM(H8,H10,H12)</f>
        <v>11896</v>
      </c>
      <c r="I6" s="105">
        <f>SUM(D6:H6)</f>
        <v>201414</v>
      </c>
    </row>
    <row r="7" spans="2:11" s="28" customFormat="1" ht="23.1" customHeight="1" x14ac:dyDescent="0.15">
      <c r="B7" s="35"/>
      <c r="C7" s="150" t="s">
        <v>12</v>
      </c>
      <c r="D7" s="67">
        <v>633.00449962889502</v>
      </c>
      <c r="E7" s="67">
        <v>48.347626470671003</v>
      </c>
      <c r="F7" s="67">
        <v>0.66334226500000004</v>
      </c>
      <c r="G7" s="68">
        <v>33.677469061090001</v>
      </c>
      <c r="H7" s="69">
        <v>22.839012012197998</v>
      </c>
      <c r="I7" s="104">
        <f>SUM(D7:H7)</f>
        <v>738.53194943785411</v>
      </c>
    </row>
    <row r="8" spans="2:11" s="3" customFormat="1" ht="23.1" customHeight="1" x14ac:dyDescent="0.15">
      <c r="B8" s="5"/>
      <c r="C8" s="151"/>
      <c r="D8" s="70">
        <v>145006</v>
      </c>
      <c r="E8" s="70">
        <v>5778</v>
      </c>
      <c r="F8" s="70">
        <v>56</v>
      </c>
      <c r="G8" s="71">
        <v>7868</v>
      </c>
      <c r="H8" s="72">
        <v>8475</v>
      </c>
      <c r="I8" s="105">
        <f>SUM(D8:H8)</f>
        <v>167183</v>
      </c>
    </row>
    <row r="9" spans="2:11" s="3" customFormat="1" ht="23.1" customHeight="1" x14ac:dyDescent="0.15">
      <c r="B9" s="37"/>
      <c r="C9" s="150" t="s">
        <v>0</v>
      </c>
      <c r="D9" s="73">
        <v>16.124679321835</v>
      </c>
      <c r="E9" s="73">
        <v>1.2181532430519999</v>
      </c>
      <c r="F9" s="73">
        <v>0.19</v>
      </c>
      <c r="G9" s="74">
        <v>0.25851605432800001</v>
      </c>
      <c r="H9" s="75">
        <v>2.3796448822949996</v>
      </c>
      <c r="I9" s="104">
        <f>SUM(D9:H9)</f>
        <v>20.170993501510001</v>
      </c>
      <c r="J9" s="26"/>
      <c r="K9" s="26"/>
    </row>
    <row r="10" spans="2:11" s="26" customFormat="1" ht="23.1" customHeight="1" x14ac:dyDescent="0.15">
      <c r="B10" s="5"/>
      <c r="C10" s="151"/>
      <c r="D10" s="70">
        <v>24783</v>
      </c>
      <c r="E10" s="70">
        <v>484</v>
      </c>
      <c r="F10" s="70">
        <v>18</v>
      </c>
      <c r="G10" s="71">
        <v>536</v>
      </c>
      <c r="H10" s="72">
        <v>2417</v>
      </c>
      <c r="I10" s="105">
        <f>SUM(D10:H10)</f>
        <v>28238</v>
      </c>
      <c r="J10" s="3"/>
      <c r="K10" s="3"/>
    </row>
    <row r="11" spans="2:11" s="3" customFormat="1" ht="23.1" customHeight="1" x14ac:dyDescent="0.15">
      <c r="B11" s="35"/>
      <c r="C11" s="152" t="s">
        <v>30</v>
      </c>
      <c r="D11" s="67">
        <v>15.24465617984</v>
      </c>
      <c r="E11" s="67">
        <v>0.21370886828300001</v>
      </c>
      <c r="F11" s="76" t="s">
        <v>47</v>
      </c>
      <c r="G11" s="68">
        <v>0.16640191900000001</v>
      </c>
      <c r="H11" s="69">
        <v>2.7195323542540004</v>
      </c>
      <c r="I11" s="104">
        <f>SUM(D11:H11)</f>
        <v>18.344299321377001</v>
      </c>
      <c r="J11" s="28"/>
      <c r="K11" s="28"/>
    </row>
    <row r="12" spans="2:11" s="3" customFormat="1" ht="23.1" customHeight="1" x14ac:dyDescent="0.15">
      <c r="B12" s="5"/>
      <c r="C12" s="153"/>
      <c r="D12" s="70">
        <v>4766</v>
      </c>
      <c r="E12" s="70">
        <v>36</v>
      </c>
      <c r="F12" s="77" t="s">
        <v>47</v>
      </c>
      <c r="G12" s="71">
        <v>187</v>
      </c>
      <c r="H12" s="72">
        <v>1004</v>
      </c>
      <c r="I12" s="105">
        <f>SUM(D12:H12)</f>
        <v>5993</v>
      </c>
    </row>
    <row r="13" spans="2:11" s="28" customFormat="1" ht="23.1" customHeight="1" x14ac:dyDescent="0.15">
      <c r="B13" s="154" t="s">
        <v>13</v>
      </c>
      <c r="C13" s="155"/>
      <c r="D13" s="67">
        <v>247.240261209116</v>
      </c>
      <c r="E13" s="67">
        <v>31.917307340000999</v>
      </c>
      <c r="F13" s="67">
        <v>2.6582463440000001</v>
      </c>
      <c r="G13" s="68">
        <v>79.053708522679997</v>
      </c>
      <c r="H13" s="69">
        <v>9.7845263765770003</v>
      </c>
      <c r="I13" s="104">
        <f t="shared" ref="I13:I18" si="0">SUM(D13:H13)</f>
        <v>370.654049792374</v>
      </c>
    </row>
    <row r="14" spans="2:11" s="3" customFormat="1" ht="23.1" customHeight="1" x14ac:dyDescent="0.15">
      <c r="B14" s="156"/>
      <c r="C14" s="157"/>
      <c r="D14" s="70">
        <v>47973</v>
      </c>
      <c r="E14" s="70">
        <v>4654</v>
      </c>
      <c r="F14" s="70">
        <v>256</v>
      </c>
      <c r="G14" s="71">
        <v>11568</v>
      </c>
      <c r="H14" s="72">
        <v>5388</v>
      </c>
      <c r="I14" s="105">
        <f t="shared" si="0"/>
        <v>69839</v>
      </c>
    </row>
    <row r="15" spans="2:11" s="3" customFormat="1" ht="23.1" customHeight="1" x14ac:dyDescent="0.15">
      <c r="B15" s="140" t="s">
        <v>1</v>
      </c>
      <c r="C15" s="141"/>
      <c r="D15" s="67">
        <v>2038.175310011668</v>
      </c>
      <c r="E15" s="67">
        <v>247.7603</v>
      </c>
      <c r="F15" s="67">
        <v>1.4290799999999999</v>
      </c>
      <c r="G15" s="76" t="s">
        <v>47</v>
      </c>
      <c r="H15" s="76" t="s">
        <v>47</v>
      </c>
      <c r="I15" s="104">
        <f t="shared" si="0"/>
        <v>2287.3646900116678</v>
      </c>
      <c r="J15" s="28"/>
      <c r="K15" s="28"/>
    </row>
    <row r="16" spans="2:11" s="28" customFormat="1" ht="23.1" customHeight="1" thickBot="1" x14ac:dyDescent="0.2">
      <c r="B16" s="142"/>
      <c r="C16" s="143"/>
      <c r="D16" s="82">
        <v>203458</v>
      </c>
      <c r="E16" s="82">
        <v>18456</v>
      </c>
      <c r="F16" s="82">
        <v>168</v>
      </c>
      <c r="G16" s="83" t="s">
        <v>47</v>
      </c>
      <c r="H16" s="83" t="s">
        <v>47</v>
      </c>
      <c r="I16" s="105">
        <f t="shared" si="0"/>
        <v>222082</v>
      </c>
      <c r="J16" s="3"/>
      <c r="K16" s="3"/>
    </row>
    <row r="17" spans="2:11" s="3" customFormat="1" ht="23.1" customHeight="1" thickTop="1" x14ac:dyDescent="0.15">
      <c r="B17" s="113" t="s">
        <v>34</v>
      </c>
      <c r="C17" s="114"/>
      <c r="D17" s="87">
        <f>SUM(D5,D13,D15)</f>
        <v>2949.789406351354</v>
      </c>
      <c r="E17" s="87">
        <f>SUM(E5,E13,E15)</f>
        <v>329.457095922007</v>
      </c>
      <c r="F17" s="87">
        <f>SUM(F5,F13,F15)</f>
        <v>4.9406686090000003</v>
      </c>
      <c r="G17" s="87">
        <f>SUM(G5,G13,G15)</f>
        <v>113.156095557098</v>
      </c>
      <c r="H17" s="88">
        <f>SUM(H5,H13,H15)</f>
        <v>37.722715625324</v>
      </c>
      <c r="I17" s="89">
        <f t="shared" si="0"/>
        <v>3435.0659820647829</v>
      </c>
      <c r="J17" s="28"/>
      <c r="K17" s="28"/>
    </row>
    <row r="18" spans="2:11" s="28" customFormat="1" ht="23.1" customHeight="1" thickBot="1" x14ac:dyDescent="0.2">
      <c r="B18" s="115"/>
      <c r="C18" s="116"/>
      <c r="D18" s="90">
        <f>SUM(D6,D14,D16)</f>
        <v>425986</v>
      </c>
      <c r="E18" s="90">
        <f>SUM(E6,E14,E16)</f>
        <v>29408</v>
      </c>
      <c r="F18" s="90">
        <f>SUM(F6,F14,F16)</f>
        <v>498</v>
      </c>
      <c r="G18" s="90">
        <f>SUM(G6,G14,G16)</f>
        <v>20159</v>
      </c>
      <c r="H18" s="91">
        <f>SUM(H6,H14,H16)</f>
        <v>17284</v>
      </c>
      <c r="I18" s="92">
        <f t="shared" si="0"/>
        <v>493335</v>
      </c>
      <c r="J18" s="3"/>
      <c r="K18" s="3"/>
    </row>
    <row r="19" spans="2:11" s="3" customFormat="1" ht="23.1" customHeight="1" x14ac:dyDescent="0.15">
      <c r="B19" s="1"/>
      <c r="C19" s="1"/>
      <c r="D19" s="1"/>
      <c r="E19" s="1"/>
      <c r="F19" s="1"/>
      <c r="G19" s="1"/>
      <c r="H19" s="1"/>
      <c r="I19" s="1"/>
      <c r="J19" s="1"/>
      <c r="K19" s="1"/>
    </row>
    <row r="20" spans="2:11" s="28" customFormat="1" ht="23.1" customHeight="1" x14ac:dyDescent="0.15">
      <c r="B20" s="44" t="s">
        <v>10</v>
      </c>
      <c r="C20" s="45" t="s">
        <v>48</v>
      </c>
      <c r="D20" s="1"/>
      <c r="E20" s="1"/>
      <c r="F20" s="1"/>
      <c r="G20" s="1"/>
      <c r="H20" s="1"/>
      <c r="I20" s="1"/>
      <c r="J20" s="1"/>
      <c r="K20" s="1"/>
    </row>
    <row r="21" spans="2:11" ht="23.25" customHeight="1" x14ac:dyDescent="0.15">
      <c r="B21" s="46" t="s">
        <v>11</v>
      </c>
      <c r="C21" s="45" t="s">
        <v>49</v>
      </c>
    </row>
    <row r="22" spans="2:11" x14ac:dyDescent="0.15">
      <c r="B22" s="46"/>
      <c r="C22" s="45" t="s">
        <v>50</v>
      </c>
    </row>
    <row r="23" spans="2:11" x14ac:dyDescent="0.15">
      <c r="B23" s="46" t="s">
        <v>2</v>
      </c>
      <c r="C23" s="45" t="s">
        <v>44</v>
      </c>
    </row>
    <row r="24" spans="2:11" ht="15.75" customHeight="1" x14ac:dyDescent="0.15">
      <c r="B24" s="46" t="s">
        <v>8</v>
      </c>
      <c r="C24" s="45" t="s">
        <v>51</v>
      </c>
    </row>
    <row r="25" spans="2:11" ht="18" customHeight="1" x14ac:dyDescent="0.15">
      <c r="B25" s="44" t="s">
        <v>9</v>
      </c>
      <c r="C25" s="45" t="s">
        <v>56</v>
      </c>
      <c r="D25" s="11"/>
      <c r="E25" s="11"/>
      <c r="F25" s="11"/>
      <c r="G25" s="11"/>
      <c r="H25" s="11"/>
      <c r="J25" s="11"/>
      <c r="K25" s="11"/>
    </row>
    <row r="26" spans="2:11" x14ac:dyDescent="0.15">
      <c r="B26" s="46"/>
      <c r="C26" s="45" t="s">
        <v>57</v>
      </c>
    </row>
    <row r="27" spans="2:11" ht="16.5" customHeight="1" x14ac:dyDescent="0.15">
      <c r="B27" s="46"/>
      <c r="C27" s="45" t="s">
        <v>58</v>
      </c>
      <c r="J27" s="4"/>
    </row>
    <row r="28" spans="2:11" x14ac:dyDescent="0.15">
      <c r="B28" s="46" t="s">
        <v>53</v>
      </c>
      <c r="C28" s="45" t="s">
        <v>63</v>
      </c>
    </row>
    <row r="30" spans="2:11" ht="8.1" customHeight="1" x14ac:dyDescent="0.15"/>
  </sheetData>
  <mergeCells count="10">
    <mergeCell ref="H2:I2"/>
    <mergeCell ref="H3:I3"/>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scale="98" orientation="landscape" r:id="rId1"/>
  <headerFooter>
    <oddFooter>&amp;R6</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9"/>
  <sheetViews>
    <sheetView view="pageBreakPreview" topLeftCell="A10" zoomScale="85" zoomScaleNormal="100" zoomScaleSheetLayoutView="85" workbookViewId="0">
      <selection activeCell="G40" sqref="G40"/>
    </sheetView>
  </sheetViews>
  <sheetFormatPr defaultRowHeight="14.25" x14ac:dyDescent="0.15"/>
  <cols>
    <col min="1" max="1" width="5.625" style="1" customWidth="1"/>
    <col min="2" max="2" width="7.75" style="1" customWidth="1"/>
    <col min="3" max="3" width="20.75" style="1" customWidth="1"/>
    <col min="4" max="7" width="24.625" style="1" customWidth="1"/>
    <col min="8" max="8" width="5" style="1" customWidth="1"/>
    <col min="9" max="9" width="5.625" style="1" customWidth="1"/>
    <col min="10" max="10" width="16.625" style="1" customWidth="1"/>
    <col min="11" max="11" width="5.625" style="1" customWidth="1"/>
    <col min="12" max="12" width="12.625" style="1" customWidth="1"/>
    <col min="13" max="13" width="5.625" style="1" customWidth="1"/>
    <col min="14" max="16384" width="9" style="1"/>
  </cols>
  <sheetData>
    <row r="1" spans="2:12" ht="15.95" customHeight="1" x14ac:dyDescent="0.15">
      <c r="B1" s="11" t="s">
        <v>36</v>
      </c>
      <c r="I1" s="2"/>
      <c r="J1" s="2"/>
      <c r="K1" s="2"/>
      <c r="L1" s="2"/>
    </row>
    <row r="2" spans="2:12" ht="14.25" customHeight="1" x14ac:dyDescent="0.15">
      <c r="B2" s="11" t="s">
        <v>42</v>
      </c>
      <c r="F2" s="56"/>
      <c r="G2" s="51"/>
      <c r="J2" s="2"/>
      <c r="K2" s="2"/>
      <c r="L2" s="2"/>
    </row>
    <row r="3" spans="2:12" ht="14.25" customHeight="1" thickBot="1" x14ac:dyDescent="0.2">
      <c r="F3" s="55"/>
      <c r="G3" s="53"/>
    </row>
    <row r="4" spans="2:12" s="3" customFormat="1" ht="35.1" customHeight="1" x14ac:dyDescent="0.15">
      <c r="B4" s="144"/>
      <c r="C4" s="145"/>
      <c r="D4" s="6" t="s">
        <v>29</v>
      </c>
      <c r="E4" s="6" t="s">
        <v>27</v>
      </c>
      <c r="F4" s="7" t="s">
        <v>28</v>
      </c>
      <c r="G4" s="23" t="s">
        <v>46</v>
      </c>
    </row>
    <row r="5" spans="2:12" s="28" customFormat="1" ht="23.1" customHeight="1" x14ac:dyDescent="0.15">
      <c r="B5" s="146" t="s">
        <v>45</v>
      </c>
      <c r="C5" s="147"/>
      <c r="D5" s="57">
        <f>SUM(D7,D9,D11)</f>
        <v>22.945807151061999</v>
      </c>
      <c r="E5" s="57">
        <f>SUM(E7,E9,E11)</f>
        <v>26.225367016956</v>
      </c>
      <c r="F5" s="58">
        <f>SUM(F7,F9,F11)</f>
        <v>77.083557557445005</v>
      </c>
      <c r="G5" s="85">
        <f>SUM(D5:F5)</f>
        <v>126.254731725463</v>
      </c>
    </row>
    <row r="6" spans="2:12" s="3" customFormat="1" ht="23.1" customHeight="1" x14ac:dyDescent="0.15">
      <c r="B6" s="148"/>
      <c r="C6" s="149"/>
      <c r="D6" s="60">
        <f>SUM(D8,D10,D12)</f>
        <v>7229</v>
      </c>
      <c r="E6" s="60">
        <f>SUM(E8,E10,E12)</f>
        <v>10609</v>
      </c>
      <c r="F6" s="61">
        <f>SUM(F8,F10,F12)</f>
        <v>9496</v>
      </c>
      <c r="G6" s="86">
        <f>SUM(D6:F6)</f>
        <v>27334</v>
      </c>
    </row>
    <row r="7" spans="2:12" s="28" customFormat="1" ht="23.1" customHeight="1" x14ac:dyDescent="0.15">
      <c r="B7" s="35"/>
      <c r="C7" s="150" t="s">
        <v>12</v>
      </c>
      <c r="D7" s="57">
        <v>20.853266901765</v>
      </c>
      <c r="E7" s="57">
        <v>13.335509424588</v>
      </c>
      <c r="F7" s="59">
        <v>72.106472825169007</v>
      </c>
      <c r="G7" s="85">
        <f t="shared" ref="G7:G14" si="0">SUM(D7:F7)</f>
        <v>106.295249151522</v>
      </c>
    </row>
    <row r="8" spans="2:12" s="3" customFormat="1" ht="23.1" customHeight="1" x14ac:dyDescent="0.15">
      <c r="B8" s="5"/>
      <c r="C8" s="151"/>
      <c r="D8" s="60">
        <v>6755</v>
      </c>
      <c r="E8" s="60">
        <v>6309</v>
      </c>
      <c r="F8" s="62">
        <v>8672</v>
      </c>
      <c r="G8" s="86">
        <f t="shared" si="0"/>
        <v>21736</v>
      </c>
    </row>
    <row r="9" spans="2:12" s="3" customFormat="1" ht="23.1" customHeight="1" x14ac:dyDescent="0.15">
      <c r="B9" s="37"/>
      <c r="C9" s="150" t="s">
        <v>0</v>
      </c>
      <c r="D9" s="63">
        <v>0.18887679955799999</v>
      </c>
      <c r="E9" s="63">
        <v>5.4002210891029998</v>
      </c>
      <c r="F9" s="65">
        <v>1.3373583602270001</v>
      </c>
      <c r="G9" s="85">
        <f t="shared" si="0"/>
        <v>6.9264562488879999</v>
      </c>
      <c r="H9" s="26"/>
      <c r="I9" s="26"/>
      <c r="J9" s="26"/>
      <c r="K9" s="26"/>
      <c r="L9" s="26"/>
    </row>
    <row r="10" spans="2:12" s="26" customFormat="1" ht="23.1" customHeight="1" x14ac:dyDescent="0.15">
      <c r="B10" s="5"/>
      <c r="C10" s="151"/>
      <c r="D10" s="60">
        <v>148</v>
      </c>
      <c r="E10" s="60">
        <v>3014</v>
      </c>
      <c r="F10" s="62">
        <v>374</v>
      </c>
      <c r="G10" s="86">
        <f t="shared" si="0"/>
        <v>3536</v>
      </c>
      <c r="H10" s="3"/>
      <c r="I10" s="3"/>
      <c r="J10" s="3"/>
      <c r="K10" s="3"/>
      <c r="L10" s="3"/>
    </row>
    <row r="11" spans="2:12" s="3" customFormat="1" ht="23.1" customHeight="1" x14ac:dyDescent="0.15">
      <c r="B11" s="35"/>
      <c r="C11" s="152" t="s">
        <v>30</v>
      </c>
      <c r="D11" s="57">
        <v>1.9036634497389999</v>
      </c>
      <c r="E11" s="57">
        <v>7.4896365032650003</v>
      </c>
      <c r="F11" s="59">
        <v>3.6397263720490001</v>
      </c>
      <c r="G11" s="85">
        <f t="shared" si="0"/>
        <v>13.033026325053001</v>
      </c>
      <c r="H11" s="28"/>
      <c r="I11" s="28"/>
      <c r="J11" s="28"/>
      <c r="K11" s="28"/>
      <c r="L11" s="28"/>
    </row>
    <row r="12" spans="2:12" s="3" customFormat="1" ht="23.1" customHeight="1" x14ac:dyDescent="0.15">
      <c r="B12" s="5"/>
      <c r="C12" s="153"/>
      <c r="D12" s="60">
        <v>326</v>
      </c>
      <c r="E12" s="60">
        <v>1286</v>
      </c>
      <c r="F12" s="62">
        <v>450</v>
      </c>
      <c r="G12" s="86">
        <f t="shared" si="0"/>
        <v>2062</v>
      </c>
    </row>
    <row r="13" spans="2:12" s="28" customFormat="1" ht="23.1" customHeight="1" x14ac:dyDescent="0.15">
      <c r="B13" s="154" t="s">
        <v>13</v>
      </c>
      <c r="C13" s="155"/>
      <c r="D13" s="57">
        <v>2.848314499622</v>
      </c>
      <c r="E13" s="57">
        <v>4.5059942327320002</v>
      </c>
      <c r="F13" s="59">
        <v>25.7847391329</v>
      </c>
      <c r="G13" s="85">
        <f t="shared" si="0"/>
        <v>33.139047865254</v>
      </c>
    </row>
    <row r="14" spans="2:12" s="3" customFormat="1" ht="23.1" customHeight="1" x14ac:dyDescent="0.15">
      <c r="B14" s="156"/>
      <c r="C14" s="157"/>
      <c r="D14" s="60">
        <v>667</v>
      </c>
      <c r="E14" s="60">
        <v>2496</v>
      </c>
      <c r="F14" s="62">
        <v>4722</v>
      </c>
      <c r="G14" s="86">
        <f t="shared" si="0"/>
        <v>7885</v>
      </c>
    </row>
    <row r="15" spans="2:12" s="3" customFormat="1" ht="23.1" customHeight="1" x14ac:dyDescent="0.15">
      <c r="B15" s="140" t="s">
        <v>1</v>
      </c>
      <c r="C15" s="141"/>
      <c r="D15" s="78" t="s">
        <v>47</v>
      </c>
      <c r="E15" s="78" t="s">
        <v>47</v>
      </c>
      <c r="F15" s="99" t="s">
        <v>47</v>
      </c>
      <c r="G15" s="94" t="s">
        <v>47</v>
      </c>
      <c r="H15" s="28"/>
      <c r="I15" s="28"/>
      <c r="J15" s="28"/>
      <c r="K15" s="28"/>
      <c r="L15" s="28"/>
    </row>
    <row r="16" spans="2:12" s="28" customFormat="1" ht="23.1" customHeight="1" thickBot="1" x14ac:dyDescent="0.2">
      <c r="B16" s="142"/>
      <c r="C16" s="143"/>
      <c r="D16" s="83" t="s">
        <v>47</v>
      </c>
      <c r="E16" s="83" t="s">
        <v>47</v>
      </c>
      <c r="F16" s="103" t="s">
        <v>47</v>
      </c>
      <c r="G16" s="96" t="s">
        <v>47</v>
      </c>
      <c r="H16" s="3"/>
      <c r="I16" s="3"/>
      <c r="J16" s="3"/>
      <c r="K16" s="3"/>
      <c r="L16" s="3"/>
    </row>
    <row r="17" spans="2:12" s="3" customFormat="1" ht="23.1" customHeight="1" thickTop="1" x14ac:dyDescent="0.15">
      <c r="B17" s="113" t="s">
        <v>34</v>
      </c>
      <c r="C17" s="114"/>
      <c r="D17" s="87">
        <f>D5+D13</f>
        <v>25.794121650683998</v>
      </c>
      <c r="E17" s="87">
        <f>E5+E13</f>
        <v>30.731361249688</v>
      </c>
      <c r="F17" s="106">
        <f>F5+F13</f>
        <v>102.86829669034501</v>
      </c>
      <c r="G17" s="107">
        <f>SUM(D17:F17)</f>
        <v>159.393779590717</v>
      </c>
      <c r="H17" s="28"/>
      <c r="I17" s="28"/>
      <c r="J17" s="28"/>
      <c r="K17" s="28"/>
      <c r="L17" s="28"/>
    </row>
    <row r="18" spans="2:12" s="28" customFormat="1" ht="23.1" customHeight="1" thickBot="1" x14ac:dyDescent="0.2">
      <c r="B18" s="115"/>
      <c r="C18" s="116"/>
      <c r="D18" s="90">
        <f>D6+D14</f>
        <v>7896</v>
      </c>
      <c r="E18" s="90">
        <f>E6+E14</f>
        <v>13105</v>
      </c>
      <c r="F18" s="108">
        <f>F6+F14</f>
        <v>14218</v>
      </c>
      <c r="G18" s="92">
        <f>SUM(D18:F18)</f>
        <v>35219</v>
      </c>
      <c r="H18" s="3"/>
      <c r="I18" s="3"/>
      <c r="J18" s="3"/>
      <c r="K18" s="3"/>
      <c r="L18" s="3"/>
    </row>
    <row r="19" spans="2:12" s="3" customFormat="1" ht="23.1" customHeight="1" x14ac:dyDescent="0.15">
      <c r="B19" s="1"/>
      <c r="C19" s="1"/>
      <c r="D19" s="1"/>
      <c r="E19" s="1"/>
      <c r="F19" s="1"/>
      <c r="G19" s="1"/>
      <c r="H19" s="1"/>
      <c r="I19" s="1"/>
      <c r="J19" s="1"/>
      <c r="K19" s="1"/>
      <c r="L19" s="1"/>
    </row>
    <row r="20" spans="2:12" s="28" customFormat="1" ht="23.1" customHeight="1" x14ac:dyDescent="0.15">
      <c r="B20" s="44" t="s">
        <v>10</v>
      </c>
      <c r="C20" s="45" t="s">
        <v>48</v>
      </c>
      <c r="D20" s="1"/>
      <c r="E20" s="1"/>
      <c r="F20" s="1"/>
      <c r="G20" s="1"/>
      <c r="H20" s="1"/>
      <c r="I20" s="1"/>
      <c r="J20" s="1"/>
      <c r="K20" s="1"/>
      <c r="L20" s="1"/>
    </row>
    <row r="21" spans="2:12" ht="17.25" customHeight="1" x14ac:dyDescent="0.15">
      <c r="B21" s="46" t="s">
        <v>11</v>
      </c>
      <c r="C21" s="45" t="s">
        <v>49</v>
      </c>
    </row>
    <row r="22" spans="2:12" x14ac:dyDescent="0.15">
      <c r="B22" s="46"/>
      <c r="C22" s="45" t="s">
        <v>50</v>
      </c>
    </row>
    <row r="23" spans="2:12" ht="24.75" customHeight="1" x14ac:dyDescent="0.15">
      <c r="B23" s="46" t="s">
        <v>2</v>
      </c>
      <c r="C23" s="45" t="s">
        <v>44</v>
      </c>
    </row>
    <row r="24" spans="2:12" ht="15.75" customHeight="1" x14ac:dyDescent="0.15">
      <c r="B24" s="46" t="s">
        <v>8</v>
      </c>
      <c r="C24" s="45" t="s">
        <v>51</v>
      </c>
      <c r="D24" s="11"/>
      <c r="E24" s="11"/>
      <c r="F24" s="11"/>
      <c r="H24" s="11"/>
      <c r="I24" s="11"/>
      <c r="J24" s="11"/>
      <c r="K24" s="11"/>
      <c r="L24" s="11"/>
    </row>
    <row r="25" spans="2:12" ht="18.75" customHeight="1" x14ac:dyDescent="0.15">
      <c r="B25" s="44" t="s">
        <v>9</v>
      </c>
      <c r="C25" s="45" t="s">
        <v>60</v>
      </c>
    </row>
    <row r="26" spans="2:12" s="11" customFormat="1" x14ac:dyDescent="0.15">
      <c r="B26" s="46"/>
      <c r="C26" s="50" t="s">
        <v>59</v>
      </c>
      <c r="D26" s="1"/>
      <c r="E26" s="1"/>
      <c r="F26" s="1"/>
      <c r="G26" s="1"/>
      <c r="H26" s="1"/>
      <c r="I26" s="1"/>
      <c r="J26" s="1"/>
      <c r="K26" s="1"/>
      <c r="L26" s="1"/>
    </row>
    <row r="27" spans="2:12" ht="8.1" customHeight="1" x14ac:dyDescent="0.15">
      <c r="B27" s="46"/>
      <c r="C27" s="50"/>
    </row>
    <row r="29" spans="2:12" ht="8.1" customHeight="1" x14ac:dyDescent="0.15">
      <c r="H29" s="4"/>
    </row>
  </sheetData>
  <mergeCells count="8">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orientation="landscape" r:id="rId1"/>
  <headerFooter>
    <oddFooter>&amp;R7</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9"/>
  <sheetViews>
    <sheetView view="pageBreakPreview" topLeftCell="A10" zoomScale="85" zoomScaleNormal="100" zoomScaleSheetLayoutView="85" workbookViewId="0">
      <selection activeCell="G40" sqref="G40"/>
    </sheetView>
  </sheetViews>
  <sheetFormatPr defaultRowHeight="14.25" x14ac:dyDescent="0.15"/>
  <cols>
    <col min="1" max="1" width="5.625" style="1" customWidth="1"/>
    <col min="2" max="2" width="7.75" style="1" customWidth="1"/>
    <col min="3" max="3" width="20.75" style="1" customWidth="1"/>
    <col min="4" max="8" width="19.875" style="1" customWidth="1"/>
    <col min="9" max="9" width="5.625" style="1" customWidth="1"/>
    <col min="10" max="10" width="12.625" style="1" customWidth="1"/>
    <col min="11" max="11" width="5.625" style="1" customWidth="1"/>
    <col min="12" max="13" width="9" style="1"/>
    <col min="14" max="14" width="9" style="1" customWidth="1"/>
    <col min="15" max="16384" width="9" style="1"/>
  </cols>
  <sheetData>
    <row r="1" spans="2:13" ht="15.95" customHeight="1" x14ac:dyDescent="0.15">
      <c r="B1" s="11" t="s">
        <v>36</v>
      </c>
      <c r="I1" s="2"/>
      <c r="J1" s="2"/>
      <c r="K1" s="2"/>
      <c r="L1" s="2"/>
    </row>
    <row r="2" spans="2:13" ht="14.25" customHeight="1" x14ac:dyDescent="0.15">
      <c r="B2" s="11" t="s">
        <v>41</v>
      </c>
      <c r="G2" s="56"/>
      <c r="H2" s="52"/>
      <c r="J2" s="2"/>
      <c r="K2" s="2"/>
      <c r="L2" s="2"/>
    </row>
    <row r="3" spans="2:13" ht="14.25" customHeight="1" thickBot="1" x14ac:dyDescent="0.2">
      <c r="G3" s="55"/>
      <c r="H3" s="53"/>
      <c r="L3" s="54"/>
      <c r="M3" s="54"/>
    </row>
    <row r="4" spans="2:13" s="3" customFormat="1" ht="35.1" customHeight="1" x14ac:dyDescent="0.15">
      <c r="B4" s="144"/>
      <c r="C4" s="145"/>
      <c r="D4" s="6" t="s">
        <v>31</v>
      </c>
      <c r="E4" s="6" t="s">
        <v>32</v>
      </c>
      <c r="F4" s="6" t="s">
        <v>33</v>
      </c>
      <c r="G4" s="9" t="s">
        <v>26</v>
      </c>
      <c r="H4" s="23" t="s">
        <v>46</v>
      </c>
      <c r="L4" s="109"/>
      <c r="M4" s="109"/>
    </row>
    <row r="5" spans="2:13" s="28" customFormat="1" ht="23.1" customHeight="1" x14ac:dyDescent="0.15">
      <c r="B5" s="146" t="s">
        <v>45</v>
      </c>
      <c r="C5" s="147"/>
      <c r="D5" s="30">
        <f>SUM(D7,D9,D11)</f>
        <v>649.20220235252702</v>
      </c>
      <c r="E5" s="30">
        <f>SUM(E7,E9,E11)</f>
        <v>106.43149939349199</v>
      </c>
      <c r="F5" s="30">
        <f>SUM(F7,F9,F11)</f>
        <v>28.875526564827002</v>
      </c>
      <c r="G5" s="31">
        <f>SUM(G7,G9,G11)</f>
        <v>31.321730685906001</v>
      </c>
      <c r="H5" s="32">
        <f t="shared" ref="H5:H18" si="0">SUM(D5:G5)</f>
        <v>815.83095899675209</v>
      </c>
      <c r="L5" s="110"/>
      <c r="M5" s="110"/>
    </row>
    <row r="6" spans="2:13" s="3" customFormat="1" ht="23.1" customHeight="1" x14ac:dyDescent="0.15">
      <c r="B6" s="148"/>
      <c r="C6" s="149"/>
      <c r="D6" s="17">
        <f>SUM(D8,D10,D12)</f>
        <v>118942</v>
      </c>
      <c r="E6" s="17">
        <f>SUM(E8,E10,E12)</f>
        <v>60496</v>
      </c>
      <c r="F6" s="17">
        <f>SUM(F8,F10,F12)</f>
        <v>5091</v>
      </c>
      <c r="G6" s="18">
        <f>SUM(G8,G10,G12)</f>
        <v>16213</v>
      </c>
      <c r="H6" s="24">
        <f t="shared" si="0"/>
        <v>200742</v>
      </c>
    </row>
    <row r="7" spans="2:13" s="28" customFormat="1" ht="23.1" customHeight="1" x14ac:dyDescent="0.15">
      <c r="B7" s="35"/>
      <c r="C7" s="150" t="s">
        <v>12</v>
      </c>
      <c r="D7" s="57">
        <v>620.92482092352702</v>
      </c>
      <c r="E7" s="57">
        <v>99.867928694585999</v>
      </c>
      <c r="F7" s="57">
        <v>28.715868363615002</v>
      </c>
      <c r="G7" s="59">
        <v>30.583728270197</v>
      </c>
      <c r="H7" s="32">
        <f t="shared" si="0"/>
        <v>780.09234625192494</v>
      </c>
    </row>
    <row r="8" spans="2:13" s="3" customFormat="1" ht="23.1" customHeight="1" x14ac:dyDescent="0.15">
      <c r="B8" s="5"/>
      <c r="C8" s="151"/>
      <c r="D8" s="60">
        <v>102703</v>
      </c>
      <c r="E8" s="60">
        <v>44689</v>
      </c>
      <c r="F8" s="60">
        <v>4963</v>
      </c>
      <c r="G8" s="61">
        <v>14789</v>
      </c>
      <c r="H8" s="24">
        <f t="shared" si="0"/>
        <v>167144</v>
      </c>
    </row>
    <row r="9" spans="2:13" s="3" customFormat="1" ht="23.1" customHeight="1" x14ac:dyDescent="0.15">
      <c r="B9" s="37"/>
      <c r="C9" s="150" t="s">
        <v>0</v>
      </c>
      <c r="D9" s="63">
        <v>13.325043338646001</v>
      </c>
      <c r="E9" s="63">
        <v>6.1579275293459999</v>
      </c>
      <c r="F9" s="73">
        <v>5.5976843249999998E-2</v>
      </c>
      <c r="G9" s="64">
        <v>0.32342069027699999</v>
      </c>
      <c r="H9" s="32">
        <f t="shared" si="0"/>
        <v>19.862368401519003</v>
      </c>
      <c r="I9" s="26"/>
      <c r="J9" s="26"/>
      <c r="K9" s="26"/>
      <c r="L9" s="26"/>
      <c r="M9" s="26"/>
    </row>
    <row r="10" spans="2:13" s="26" customFormat="1" ht="23.1" customHeight="1" x14ac:dyDescent="0.15">
      <c r="B10" s="5"/>
      <c r="C10" s="151"/>
      <c r="D10" s="60">
        <v>12079</v>
      </c>
      <c r="E10" s="60">
        <v>15632</v>
      </c>
      <c r="F10" s="70">
        <v>60</v>
      </c>
      <c r="G10" s="61">
        <v>165</v>
      </c>
      <c r="H10" s="24">
        <f t="shared" si="0"/>
        <v>27936</v>
      </c>
      <c r="I10" s="3"/>
      <c r="J10" s="3"/>
      <c r="K10" s="3"/>
      <c r="L10" s="3"/>
      <c r="M10" s="3"/>
    </row>
    <row r="11" spans="2:13" s="3" customFormat="1" ht="23.1" customHeight="1" x14ac:dyDescent="0.15">
      <c r="B11" s="35"/>
      <c r="C11" s="152" t="s">
        <v>30</v>
      </c>
      <c r="D11" s="57">
        <v>14.952338090354001</v>
      </c>
      <c r="E11" s="57">
        <v>0.40564316956000002</v>
      </c>
      <c r="F11" s="57">
        <v>0.10368135796200001</v>
      </c>
      <c r="G11" s="58">
        <v>0.414581725432</v>
      </c>
      <c r="H11" s="32">
        <f t="shared" si="0"/>
        <v>15.876244343308</v>
      </c>
      <c r="I11" s="28"/>
      <c r="J11" s="28"/>
      <c r="K11" s="28"/>
      <c r="L11" s="28"/>
      <c r="M11" s="28"/>
    </row>
    <row r="12" spans="2:13" s="3" customFormat="1" ht="23.1" customHeight="1" x14ac:dyDescent="0.15">
      <c r="B12" s="5"/>
      <c r="C12" s="153"/>
      <c r="D12" s="60">
        <v>4160</v>
      </c>
      <c r="E12" s="60">
        <v>175</v>
      </c>
      <c r="F12" s="60">
        <v>68</v>
      </c>
      <c r="G12" s="61">
        <v>1259</v>
      </c>
      <c r="H12" s="24">
        <f t="shared" si="0"/>
        <v>5662</v>
      </c>
    </row>
    <row r="13" spans="2:13" s="28" customFormat="1" ht="23.1" customHeight="1" x14ac:dyDescent="0.15">
      <c r="B13" s="154" t="s">
        <v>13</v>
      </c>
      <c r="C13" s="155"/>
      <c r="D13" s="57">
        <v>347.82755248222298</v>
      </c>
      <c r="E13" s="57">
        <v>30.995636259594001</v>
      </c>
      <c r="F13" s="57">
        <v>2.4680623356720002</v>
      </c>
      <c r="G13" s="58">
        <v>14.554619370632</v>
      </c>
      <c r="H13" s="32">
        <f t="shared" si="0"/>
        <v>395.84587044812099</v>
      </c>
    </row>
    <row r="14" spans="2:13" s="3" customFormat="1" ht="23.1" customHeight="1" x14ac:dyDescent="0.15">
      <c r="B14" s="156"/>
      <c r="C14" s="157"/>
      <c r="D14" s="60">
        <v>61854</v>
      </c>
      <c r="E14" s="60">
        <v>3931</v>
      </c>
      <c r="F14" s="60">
        <v>606</v>
      </c>
      <c r="G14" s="61">
        <v>3934</v>
      </c>
      <c r="H14" s="24">
        <f t="shared" si="0"/>
        <v>70325</v>
      </c>
    </row>
    <row r="15" spans="2:13" s="3" customFormat="1" ht="23.1" customHeight="1" x14ac:dyDescent="0.15">
      <c r="B15" s="140" t="s">
        <v>1</v>
      </c>
      <c r="C15" s="141"/>
      <c r="D15" s="57">
        <v>2321.057428011668</v>
      </c>
      <c r="E15" s="57">
        <v>212.63848200000001</v>
      </c>
      <c r="F15" s="78" t="s">
        <v>47</v>
      </c>
      <c r="G15" s="58">
        <v>1.4290799999999999</v>
      </c>
      <c r="H15" s="32">
        <f t="shared" si="0"/>
        <v>2535.1249900116677</v>
      </c>
      <c r="I15" s="28"/>
      <c r="J15" s="28"/>
      <c r="K15" s="28"/>
      <c r="L15" s="28"/>
      <c r="M15" s="28"/>
    </row>
    <row r="16" spans="2:13" s="28" customFormat="1" ht="23.1" customHeight="1" thickBot="1" x14ac:dyDescent="0.2">
      <c r="B16" s="142"/>
      <c r="C16" s="143"/>
      <c r="D16" s="79">
        <v>228263</v>
      </c>
      <c r="E16" s="79">
        <v>12107</v>
      </c>
      <c r="F16" s="83" t="s">
        <v>47</v>
      </c>
      <c r="G16" s="84">
        <v>168</v>
      </c>
      <c r="H16" s="24">
        <f t="shared" si="0"/>
        <v>240538</v>
      </c>
      <c r="I16" s="3"/>
      <c r="J16" s="3"/>
      <c r="K16" s="3"/>
      <c r="L16" s="3"/>
      <c r="M16" s="3"/>
    </row>
    <row r="17" spans="2:13" s="3" customFormat="1" ht="23.1" customHeight="1" thickTop="1" x14ac:dyDescent="0.15">
      <c r="B17" s="113" t="s">
        <v>34</v>
      </c>
      <c r="C17" s="114"/>
      <c r="D17" s="27">
        <f>SUM(D5,D13,D15)</f>
        <v>3318.0871828464178</v>
      </c>
      <c r="E17" s="27">
        <f>SUM(E5,E13,E15)</f>
        <v>350.06561765308601</v>
      </c>
      <c r="F17" s="27">
        <f>SUM(F5,F13,F15)</f>
        <v>31.343588900499</v>
      </c>
      <c r="G17" s="42">
        <f>SUM(G5,G13,G15)</f>
        <v>47.305430056538</v>
      </c>
      <c r="H17" s="41">
        <f t="shared" si="0"/>
        <v>3746.8018194565411</v>
      </c>
      <c r="I17" s="29"/>
      <c r="J17" s="28"/>
      <c r="K17" s="28"/>
      <c r="L17" s="28"/>
      <c r="M17" s="28"/>
    </row>
    <row r="18" spans="2:13" s="28" customFormat="1" ht="23.1" customHeight="1" thickBot="1" x14ac:dyDescent="0.2">
      <c r="B18" s="115"/>
      <c r="C18" s="116"/>
      <c r="D18" s="19">
        <f>SUM(D6,D14,D16)</f>
        <v>409059</v>
      </c>
      <c r="E18" s="19">
        <f>SUM(E6,E14,E16)</f>
        <v>76534</v>
      </c>
      <c r="F18" s="19">
        <f>SUM(F6,F14,F16)</f>
        <v>5697</v>
      </c>
      <c r="G18" s="43">
        <f>SUM(G6,G14,G16)</f>
        <v>20315</v>
      </c>
      <c r="H18" s="25">
        <f t="shared" si="0"/>
        <v>511605</v>
      </c>
      <c r="I18" s="20"/>
      <c r="J18" s="3"/>
      <c r="K18" s="3"/>
      <c r="L18" s="3"/>
      <c r="M18" s="3"/>
    </row>
    <row r="19" spans="2:13" s="3" customFormat="1" ht="23.1" customHeight="1" x14ac:dyDescent="0.15">
      <c r="B19" s="1"/>
      <c r="C19" s="1"/>
      <c r="D19" s="1"/>
      <c r="E19" s="1"/>
      <c r="F19" s="1"/>
      <c r="G19" s="22"/>
      <c r="H19" s="1"/>
      <c r="I19" s="21"/>
      <c r="J19" s="1"/>
      <c r="K19" s="1"/>
      <c r="L19" s="1"/>
      <c r="M19" s="1"/>
    </row>
    <row r="20" spans="2:13" s="28" customFormat="1" ht="22.5" customHeight="1" x14ac:dyDescent="0.15">
      <c r="B20" s="44" t="s">
        <v>10</v>
      </c>
      <c r="C20" s="45" t="s">
        <v>48</v>
      </c>
      <c r="D20" s="1"/>
      <c r="E20" s="1"/>
      <c r="F20" s="1"/>
      <c r="G20" s="1"/>
      <c r="H20" s="1"/>
      <c r="I20" s="1"/>
      <c r="J20" s="1"/>
      <c r="K20" s="1"/>
      <c r="L20" s="1"/>
      <c r="M20" s="1"/>
    </row>
    <row r="21" spans="2:13" ht="13.5" customHeight="1" x14ac:dyDescent="0.15">
      <c r="B21" s="46" t="s">
        <v>11</v>
      </c>
      <c r="C21" s="45" t="s">
        <v>49</v>
      </c>
    </row>
    <row r="22" spans="2:13" x14ac:dyDescent="0.15">
      <c r="B22" s="46"/>
      <c r="C22" s="45" t="s">
        <v>50</v>
      </c>
    </row>
    <row r="23" spans="2:13" ht="19.5" customHeight="1" x14ac:dyDescent="0.15">
      <c r="B23" s="46" t="s">
        <v>2</v>
      </c>
      <c r="C23" s="45" t="s">
        <v>44</v>
      </c>
      <c r="J23" s="11"/>
    </row>
    <row r="24" spans="2:13" ht="17.25" customHeight="1" x14ac:dyDescent="0.15">
      <c r="B24" s="46" t="s">
        <v>8</v>
      </c>
      <c r="C24" s="45" t="s">
        <v>51</v>
      </c>
    </row>
    <row r="25" spans="2:13" ht="17.25" customHeight="1" x14ac:dyDescent="0.15">
      <c r="B25" s="44" t="s">
        <v>9</v>
      </c>
      <c r="C25" s="45" t="s">
        <v>62</v>
      </c>
      <c r="I25" s="4"/>
    </row>
    <row r="26" spans="2:13" ht="19.5" customHeight="1" x14ac:dyDescent="0.15">
      <c r="B26" s="46"/>
      <c r="C26" s="45" t="s">
        <v>61</v>
      </c>
      <c r="I26" s="4"/>
    </row>
    <row r="27" spans="2:13" ht="8.1" customHeight="1" x14ac:dyDescent="0.15">
      <c r="B27" s="46"/>
      <c r="C27" s="45"/>
    </row>
    <row r="29" spans="2:13" ht="8.1" customHeight="1" x14ac:dyDescent="0.15"/>
  </sheetData>
  <mergeCells count="8">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orientation="landscape" r:id="rId1"/>
  <headerFooter>
    <oddFooter>&amp;R8</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9"/>
  <sheetViews>
    <sheetView view="pageBreakPreview" zoomScale="85" zoomScaleNormal="100" zoomScaleSheetLayoutView="85" workbookViewId="0">
      <selection activeCell="G40" sqref="G40"/>
    </sheetView>
  </sheetViews>
  <sheetFormatPr defaultRowHeight="14.25" x14ac:dyDescent="0.15"/>
  <cols>
    <col min="1" max="1" width="5.625" style="1" customWidth="1"/>
    <col min="2" max="2" width="7.75" style="1" customWidth="1"/>
    <col min="3" max="3" width="20.75" style="1" customWidth="1"/>
    <col min="4" max="8" width="19.875" style="1" customWidth="1"/>
    <col min="9" max="9" width="5.625" style="1" customWidth="1"/>
    <col min="10" max="10" width="12.625" style="1" customWidth="1"/>
    <col min="11" max="11" width="5.625" style="1" customWidth="1"/>
    <col min="12" max="13" width="9" style="1"/>
    <col min="14" max="14" width="9" style="1" customWidth="1"/>
    <col min="15" max="16384" width="9" style="1"/>
  </cols>
  <sheetData>
    <row r="1" spans="2:12" ht="15.95" customHeight="1" x14ac:dyDescent="0.15">
      <c r="B1" s="11" t="s">
        <v>36</v>
      </c>
      <c r="I1" s="2"/>
      <c r="J1" s="2"/>
      <c r="K1" s="2"/>
      <c r="L1" s="2"/>
    </row>
    <row r="2" spans="2:12" ht="14.25" customHeight="1" x14ac:dyDescent="0.15">
      <c r="B2" s="11" t="s">
        <v>43</v>
      </c>
      <c r="G2" s="56"/>
      <c r="H2" s="51"/>
      <c r="K2" s="2"/>
      <c r="L2" s="2"/>
    </row>
    <row r="3" spans="2:12" ht="14.25" customHeight="1" thickBot="1" x14ac:dyDescent="0.2">
      <c r="G3" s="55"/>
      <c r="H3" s="53"/>
    </row>
    <row r="4" spans="2:12" s="3" customFormat="1" ht="35.1" customHeight="1" x14ac:dyDescent="0.15">
      <c r="B4" s="144"/>
      <c r="C4" s="145"/>
      <c r="D4" s="6" t="s">
        <v>31</v>
      </c>
      <c r="E4" s="6" t="s">
        <v>32</v>
      </c>
      <c r="F4" s="6" t="s">
        <v>33</v>
      </c>
      <c r="G4" s="9" t="s">
        <v>26</v>
      </c>
      <c r="H4" s="23" t="s">
        <v>46</v>
      </c>
    </row>
    <row r="5" spans="2:12" s="28" customFormat="1" ht="23.1" customHeight="1" x14ac:dyDescent="0.15">
      <c r="B5" s="146" t="s">
        <v>45</v>
      </c>
      <c r="C5" s="147"/>
      <c r="D5" s="57">
        <f>SUM(D7,D9,D11)</f>
        <v>168.15434723347801</v>
      </c>
      <c r="E5" s="57">
        <f>SUM(E7,E9,E11)</f>
        <v>9.6141631253000001E-2</v>
      </c>
      <c r="F5" s="57">
        <f>SUM(F7,F9,F11)</f>
        <v>3.8547546459529998</v>
      </c>
      <c r="G5" s="58">
        <f>SUM(G7,G9,G11)</f>
        <v>8.157191640963001</v>
      </c>
      <c r="H5" s="85">
        <f>SUM(D5:G5)</f>
        <v>180.262435151647</v>
      </c>
    </row>
    <row r="6" spans="2:12" s="3" customFormat="1" ht="23.1" customHeight="1" x14ac:dyDescent="0.15">
      <c r="B6" s="148"/>
      <c r="C6" s="149"/>
      <c r="D6" s="60">
        <f>SUM(D8,D10,D12)</f>
        <v>23593</v>
      </c>
      <c r="E6" s="60">
        <f>SUM(E8,E10,E12)</f>
        <v>101</v>
      </c>
      <c r="F6" s="60">
        <f>SUM(F8,F10,F12)</f>
        <v>727</v>
      </c>
      <c r="G6" s="61">
        <f>SUM(G8,G10,G12)</f>
        <v>1800</v>
      </c>
      <c r="H6" s="86">
        <f>SUM(D6:G6)</f>
        <v>26221</v>
      </c>
    </row>
    <row r="7" spans="2:12" s="28" customFormat="1" ht="23.1" customHeight="1" x14ac:dyDescent="0.15">
      <c r="B7" s="35"/>
      <c r="C7" s="150" t="s">
        <v>12</v>
      </c>
      <c r="D7" s="57">
        <v>156.78577415442999</v>
      </c>
      <c r="E7" s="57">
        <v>9.6141631253000001E-2</v>
      </c>
      <c r="F7" s="57">
        <v>3.6901485524419999</v>
      </c>
      <c r="G7" s="58">
        <v>7.8326193554650008</v>
      </c>
      <c r="H7" s="85">
        <f t="shared" ref="H7:H14" si="0">SUM(D7:G7)</f>
        <v>168.40468369358999</v>
      </c>
    </row>
    <row r="8" spans="2:12" s="3" customFormat="1" ht="23.1" customHeight="1" x14ac:dyDescent="0.15">
      <c r="B8" s="5"/>
      <c r="C8" s="151"/>
      <c r="D8" s="60">
        <v>21878</v>
      </c>
      <c r="E8" s="60">
        <v>101</v>
      </c>
      <c r="F8" s="60">
        <v>683</v>
      </c>
      <c r="G8" s="61">
        <v>1565</v>
      </c>
      <c r="H8" s="86">
        <f t="shared" si="0"/>
        <v>24227</v>
      </c>
    </row>
    <row r="9" spans="2:12" s="3" customFormat="1" ht="23.1" customHeight="1" x14ac:dyDescent="0.15">
      <c r="B9" s="37"/>
      <c r="C9" s="150" t="s">
        <v>0</v>
      </c>
      <c r="D9" s="63">
        <v>2.7084438061710001</v>
      </c>
      <c r="E9" s="78" t="s">
        <v>47</v>
      </c>
      <c r="F9" s="63">
        <v>7.6888799999999993E-2</v>
      </c>
      <c r="G9" s="64">
        <v>2.2143900000000001E-3</v>
      </c>
      <c r="H9" s="85">
        <f t="shared" si="0"/>
        <v>2.7875469961709998</v>
      </c>
      <c r="I9" s="26"/>
      <c r="J9" s="26"/>
      <c r="K9" s="26"/>
      <c r="L9" s="26"/>
    </row>
    <row r="10" spans="2:12" s="26" customFormat="1" ht="23.1" customHeight="1" x14ac:dyDescent="0.15">
      <c r="B10" s="5"/>
      <c r="C10" s="151"/>
      <c r="D10" s="60">
        <v>799</v>
      </c>
      <c r="E10" s="77" t="s">
        <v>47</v>
      </c>
      <c r="F10" s="60">
        <v>21</v>
      </c>
      <c r="G10" s="61">
        <v>9</v>
      </c>
      <c r="H10" s="86">
        <f t="shared" si="0"/>
        <v>829</v>
      </c>
      <c r="I10" s="3"/>
      <c r="J10" s="3"/>
      <c r="K10" s="3"/>
      <c r="L10" s="3"/>
    </row>
    <row r="11" spans="2:12" s="3" customFormat="1" ht="23.1" customHeight="1" x14ac:dyDescent="0.15">
      <c r="B11" s="35"/>
      <c r="C11" s="152" t="s">
        <v>30</v>
      </c>
      <c r="D11" s="57">
        <v>8.6601292728770005</v>
      </c>
      <c r="E11" s="78" t="s">
        <v>47</v>
      </c>
      <c r="F11" s="57">
        <v>8.7717293510999994E-2</v>
      </c>
      <c r="G11" s="58">
        <v>0.32235789549799998</v>
      </c>
      <c r="H11" s="85">
        <f t="shared" si="0"/>
        <v>9.070204461886</v>
      </c>
      <c r="I11" s="28"/>
      <c r="J11" s="28"/>
      <c r="K11" s="28"/>
      <c r="L11" s="28"/>
    </row>
    <row r="12" spans="2:12" s="3" customFormat="1" ht="23.1" customHeight="1" x14ac:dyDescent="0.15">
      <c r="B12" s="5"/>
      <c r="C12" s="153"/>
      <c r="D12" s="60">
        <v>916</v>
      </c>
      <c r="E12" s="77" t="s">
        <v>47</v>
      </c>
      <c r="F12" s="60">
        <v>23</v>
      </c>
      <c r="G12" s="61">
        <v>226</v>
      </c>
      <c r="H12" s="86">
        <f t="shared" si="0"/>
        <v>1165</v>
      </c>
    </row>
    <row r="13" spans="2:12" s="28" customFormat="1" ht="23.1" customHeight="1" x14ac:dyDescent="0.15">
      <c r="B13" s="154" t="s">
        <v>13</v>
      </c>
      <c r="C13" s="155"/>
      <c r="D13" s="57">
        <v>53.099097462578001</v>
      </c>
      <c r="E13" s="57">
        <v>3.3300200000000002E-2</v>
      </c>
      <c r="F13" s="57">
        <v>0.99425322838000008</v>
      </c>
      <c r="G13" s="58">
        <v>3.8776534305730004</v>
      </c>
      <c r="H13" s="85">
        <f t="shared" si="0"/>
        <v>58.004304321531002</v>
      </c>
    </row>
    <row r="14" spans="2:12" s="3" customFormat="1" ht="23.1" customHeight="1" x14ac:dyDescent="0.15">
      <c r="B14" s="156"/>
      <c r="C14" s="157"/>
      <c r="D14" s="60">
        <v>9047</v>
      </c>
      <c r="E14" s="60">
        <v>4</v>
      </c>
      <c r="F14" s="60">
        <v>242</v>
      </c>
      <c r="G14" s="61">
        <v>818</v>
      </c>
      <c r="H14" s="86">
        <f t="shared" si="0"/>
        <v>10111</v>
      </c>
    </row>
    <row r="15" spans="2:12" s="3" customFormat="1" ht="23.1" customHeight="1" x14ac:dyDescent="0.15">
      <c r="B15" s="140" t="s">
        <v>1</v>
      </c>
      <c r="C15" s="141"/>
      <c r="D15" s="78" t="s">
        <v>47</v>
      </c>
      <c r="E15" s="78" t="s">
        <v>47</v>
      </c>
      <c r="F15" s="78" t="s">
        <v>47</v>
      </c>
      <c r="G15" s="101" t="s">
        <v>47</v>
      </c>
      <c r="H15" s="94" t="s">
        <v>47</v>
      </c>
      <c r="I15" s="28"/>
      <c r="J15" s="28"/>
      <c r="K15" s="28"/>
      <c r="L15" s="28"/>
    </row>
    <row r="16" spans="2:12" s="28" customFormat="1" ht="23.1" customHeight="1" thickBot="1" x14ac:dyDescent="0.2">
      <c r="B16" s="142"/>
      <c r="C16" s="143"/>
      <c r="D16" s="83" t="s">
        <v>47</v>
      </c>
      <c r="E16" s="83" t="s">
        <v>47</v>
      </c>
      <c r="F16" s="83" t="s">
        <v>47</v>
      </c>
      <c r="G16" s="102" t="s">
        <v>47</v>
      </c>
      <c r="H16" s="96" t="s">
        <v>47</v>
      </c>
      <c r="I16" s="3"/>
      <c r="J16" s="3"/>
      <c r="K16" s="3"/>
      <c r="L16" s="3"/>
    </row>
    <row r="17" spans="2:12" s="3" customFormat="1" ht="23.1" customHeight="1" thickTop="1" x14ac:dyDescent="0.15">
      <c r="B17" s="113" t="s">
        <v>34</v>
      </c>
      <c r="C17" s="114"/>
      <c r="D17" s="87">
        <f>SUM(D5,D13)</f>
        <v>221.25344469605602</v>
      </c>
      <c r="E17" s="87">
        <f>SUM(E5,E13)</f>
        <v>0.12944183125300002</v>
      </c>
      <c r="F17" s="87">
        <f>SUM(F5,F13)</f>
        <v>4.8490078743330001</v>
      </c>
      <c r="G17" s="88">
        <f>SUM(G5,G13)</f>
        <v>12.034845071536001</v>
      </c>
      <c r="H17" s="89">
        <f>SUM(D17:G17)</f>
        <v>238.26673947317803</v>
      </c>
      <c r="I17" s="29"/>
      <c r="J17" s="28"/>
      <c r="K17" s="28"/>
      <c r="L17" s="28"/>
    </row>
    <row r="18" spans="2:12" s="28" customFormat="1" ht="23.1" customHeight="1" thickBot="1" x14ac:dyDescent="0.2">
      <c r="B18" s="115"/>
      <c r="C18" s="116"/>
      <c r="D18" s="90">
        <f>SUM(D6,D14)</f>
        <v>32640</v>
      </c>
      <c r="E18" s="90">
        <f>SUM(E6,E14)</f>
        <v>105</v>
      </c>
      <c r="F18" s="90">
        <f>SUM(F6,F14)</f>
        <v>969</v>
      </c>
      <c r="G18" s="91">
        <f>SUM(G6,G14)</f>
        <v>2618</v>
      </c>
      <c r="H18" s="92">
        <f>SUM(D18:G18)</f>
        <v>36332</v>
      </c>
      <c r="I18" s="20"/>
      <c r="J18" s="3"/>
      <c r="K18" s="3"/>
      <c r="L18" s="3"/>
    </row>
    <row r="19" spans="2:12" s="3" customFormat="1" ht="23.1" customHeight="1" x14ac:dyDescent="0.15">
      <c r="B19" s="1"/>
      <c r="C19" s="1"/>
      <c r="D19" s="1"/>
      <c r="E19" s="1"/>
      <c r="F19" s="1"/>
      <c r="G19" s="22"/>
      <c r="H19" s="1"/>
      <c r="I19" s="21"/>
      <c r="J19" s="1"/>
      <c r="K19" s="1"/>
      <c r="L19" s="1"/>
    </row>
    <row r="20" spans="2:12" s="28" customFormat="1" ht="23.1" customHeight="1" x14ac:dyDescent="0.15">
      <c r="B20" s="44" t="s">
        <v>10</v>
      </c>
      <c r="C20" s="45" t="s">
        <v>48</v>
      </c>
      <c r="D20" s="1"/>
      <c r="E20" s="1"/>
      <c r="F20" s="1"/>
      <c r="G20" s="1"/>
      <c r="H20" s="1"/>
      <c r="I20" s="1"/>
      <c r="J20" s="1"/>
      <c r="K20" s="1"/>
      <c r="L20" s="1"/>
    </row>
    <row r="21" spans="2:12" ht="15.75" customHeight="1" x14ac:dyDescent="0.15">
      <c r="B21" s="46" t="s">
        <v>11</v>
      </c>
      <c r="C21" s="45" t="s">
        <v>49</v>
      </c>
    </row>
    <row r="22" spans="2:12" x14ac:dyDescent="0.15">
      <c r="B22" s="46"/>
      <c r="C22" s="45" t="s">
        <v>50</v>
      </c>
    </row>
    <row r="23" spans="2:12" ht="19.5" customHeight="1" x14ac:dyDescent="0.15">
      <c r="B23" s="46" t="s">
        <v>2</v>
      </c>
      <c r="C23" s="45" t="s">
        <v>44</v>
      </c>
      <c r="J23" s="11"/>
    </row>
    <row r="24" spans="2:12" ht="17.25" customHeight="1" x14ac:dyDescent="0.15">
      <c r="B24" s="46" t="s">
        <v>8</v>
      </c>
      <c r="C24" s="45" t="s">
        <v>51</v>
      </c>
    </row>
    <row r="25" spans="2:12" ht="15.75" customHeight="1" x14ac:dyDescent="0.15">
      <c r="B25" s="44" t="s">
        <v>9</v>
      </c>
      <c r="C25" s="45" t="s">
        <v>62</v>
      </c>
    </row>
    <row r="26" spans="2:12" x14ac:dyDescent="0.15">
      <c r="B26" s="45"/>
      <c r="C26" s="45" t="s">
        <v>61</v>
      </c>
      <c r="I26" s="4"/>
    </row>
    <row r="27" spans="2:12" ht="8.1" customHeight="1" x14ac:dyDescent="0.15">
      <c r="B27" s="45"/>
      <c r="C27" s="45"/>
    </row>
    <row r="29" spans="2:12" ht="8.1" customHeight="1" x14ac:dyDescent="0.15"/>
  </sheetData>
  <mergeCells count="8">
    <mergeCell ref="B15:C16"/>
    <mergeCell ref="B17:C18"/>
    <mergeCell ref="B4:C4"/>
    <mergeCell ref="B5:C6"/>
    <mergeCell ref="C7:C8"/>
    <mergeCell ref="C9:C10"/>
    <mergeCell ref="C11:C12"/>
    <mergeCell ref="B13:C14"/>
  </mergeCells>
  <phoneticPr fontId="1"/>
  <pageMargins left="0.39370078740157483" right="0.39370078740157483" top="0.39370078740157483" bottom="0.39370078740157483" header="0.31496062992125984" footer="0.31496062992125984"/>
  <pageSetup paperSize="9" orientation="landscape" r:id="rId1"/>
  <headerFooter>
    <oddFooter>&amp;R9</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金利①</vt:lpstr>
      <vt:lpstr>金利②</vt:lpstr>
      <vt:lpstr>金利③</vt:lpstr>
      <vt:lpstr>金利④</vt:lpstr>
      <vt:lpstr>金利⑤</vt:lpstr>
      <vt:lpstr>金利⑥</vt:lpstr>
      <vt:lpstr>金利⑦</vt:lpstr>
      <vt:lpstr>金利⑧</vt:lpstr>
      <vt:lpstr>金利①!Print_Area</vt:lpstr>
      <vt:lpstr>金利②!Print_Area</vt:lpstr>
      <vt:lpstr>金利③!Print_Area</vt:lpstr>
      <vt:lpstr>金利④!Print_Area</vt:lpstr>
      <vt:lpstr>金利⑤!Print_Area</vt:lpstr>
      <vt:lpstr>金利⑥!Print_Area</vt:lpstr>
      <vt:lpstr>金利⑦!Print_Area</vt:lpstr>
      <vt:lpstr>金利⑧!Print_Area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2018-06-15T10:17:25Z</dcterms:modified>
</cp:coreProperties>
</file>