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5" yWindow="3975" windowWidth="20520" windowHeight="4020" tabRatio="666" activeTab="5"/>
  </bookViews>
  <sheets>
    <sheet name="金利①" sheetId="7" r:id="rId1"/>
    <sheet name="金利②" sheetId="9" r:id="rId2"/>
    <sheet name="金利③" sheetId="2" r:id="rId3"/>
    <sheet name="金利④" sheetId="10" r:id="rId4"/>
    <sheet name="金利⑤" sheetId="3" r:id="rId5"/>
    <sheet name="金利⑥" sheetId="8" r:id="rId6"/>
  </sheets>
  <definedNames>
    <definedName name="_xlnm.Print_Area" localSheetId="0">金利①!$A$1:$K$34</definedName>
    <definedName name="_xlnm.Print_Area" localSheetId="1">金利②!$A$1:$K$37</definedName>
    <definedName name="_xlnm.Print_Area" localSheetId="2">金利③!$A$1:$M$34</definedName>
    <definedName name="_xlnm.Print_Area" localSheetId="3">金利④!$A$1:$M$34</definedName>
    <definedName name="_xlnm.Print_Area" localSheetId="4">金利⑤!$A$1:$J$38</definedName>
    <definedName name="_xlnm.Print_Area" localSheetId="5">金利⑥!$A$1:$H$37</definedName>
  </definedNames>
  <calcPr calcId="145621"/>
</workbook>
</file>

<file path=xl/calcChain.xml><?xml version="1.0" encoding="utf-8"?>
<calcChain xmlns="http://schemas.openxmlformats.org/spreadsheetml/2006/main">
  <c r="I22" i="3" l="1"/>
  <c r="I5" i="7" l="1"/>
  <c r="I6" i="7"/>
  <c r="H6" i="7" l="1"/>
  <c r="H23" i="7" s="1"/>
  <c r="H5" i="7"/>
  <c r="H22" i="7" s="1"/>
  <c r="H6" i="9"/>
  <c r="H23" i="9" s="1"/>
  <c r="H5" i="9"/>
  <c r="H22" i="9" s="1"/>
  <c r="K5" i="2" l="1"/>
  <c r="J5" i="2"/>
  <c r="I5" i="2"/>
  <c r="H5" i="2"/>
  <c r="G5" i="2"/>
  <c r="F5" i="2"/>
  <c r="E5" i="2"/>
  <c r="D5" i="2"/>
  <c r="L21" i="2" l="1"/>
  <c r="L20" i="2"/>
  <c r="K23" i="10" l="1"/>
  <c r="K22" i="10"/>
  <c r="K22" i="2"/>
  <c r="J22" i="2"/>
  <c r="I22" i="2"/>
  <c r="H22" i="2"/>
  <c r="G22" i="2"/>
  <c r="F22" i="2"/>
  <c r="E22" i="2"/>
  <c r="D22" i="2"/>
  <c r="D5" i="7" l="1"/>
  <c r="D22" i="7" s="1"/>
  <c r="E5" i="7"/>
  <c r="E22" i="7" s="1"/>
  <c r="F5" i="7"/>
  <c r="F22" i="7" s="1"/>
  <c r="G5" i="7"/>
  <c r="G22" i="7" s="1"/>
  <c r="D6" i="7"/>
  <c r="E6" i="7"/>
  <c r="E23" i="7" s="1"/>
  <c r="F6" i="7"/>
  <c r="F23" i="7" s="1"/>
  <c r="G6" i="7"/>
  <c r="G23" i="7" s="1"/>
  <c r="D23" i="7"/>
  <c r="G19" i="8" l="1"/>
  <c r="G18" i="8"/>
  <c r="I19" i="3"/>
  <c r="I18" i="3"/>
  <c r="L19" i="10"/>
  <c r="L18" i="10"/>
  <c r="L19" i="2"/>
  <c r="L18" i="2"/>
  <c r="J19" i="9"/>
  <c r="J18" i="9"/>
  <c r="J19" i="7"/>
  <c r="J18" i="7"/>
  <c r="G7" i="8" l="1"/>
  <c r="L7" i="2" l="1"/>
  <c r="L8" i="2"/>
  <c r="L10" i="2"/>
  <c r="L11" i="2"/>
  <c r="L13" i="2"/>
  <c r="L14" i="2"/>
  <c r="L16" i="2"/>
  <c r="L17" i="2"/>
  <c r="J7" i="7"/>
  <c r="J8" i="7"/>
  <c r="J10" i="7"/>
  <c r="J11" i="7"/>
  <c r="J13" i="7"/>
  <c r="J14" i="7"/>
  <c r="J16" i="7"/>
  <c r="J17" i="7"/>
  <c r="J20" i="7"/>
  <c r="J21" i="7"/>
  <c r="L5" i="2" l="1"/>
  <c r="G8" i="8"/>
  <c r="G10" i="8"/>
  <c r="G11" i="8"/>
  <c r="G13" i="8"/>
  <c r="G14" i="8"/>
  <c r="G16" i="8"/>
  <c r="G17" i="8"/>
  <c r="I20" i="3"/>
  <c r="I21" i="3"/>
  <c r="I7" i="3"/>
  <c r="I8" i="3"/>
  <c r="I10" i="3"/>
  <c r="I11" i="3"/>
  <c r="I13" i="3"/>
  <c r="I14" i="3"/>
  <c r="I16" i="3"/>
  <c r="I17" i="3"/>
  <c r="L7" i="10" l="1"/>
  <c r="L8" i="10"/>
  <c r="L10" i="10"/>
  <c r="L11" i="10"/>
  <c r="L13" i="10"/>
  <c r="L14" i="10"/>
  <c r="L16" i="10"/>
  <c r="L17" i="10"/>
  <c r="J7" i="9" l="1"/>
  <c r="J8" i="9"/>
  <c r="J10" i="9"/>
  <c r="J11" i="9"/>
  <c r="J13" i="9"/>
  <c r="J14" i="9"/>
  <c r="J16" i="9"/>
  <c r="J17" i="9"/>
  <c r="E6" i="9" l="1"/>
  <c r="E23" i="9" s="1"/>
  <c r="F6" i="9"/>
  <c r="F23" i="9" s="1"/>
  <c r="G6" i="9"/>
  <c r="G23" i="9" s="1"/>
  <c r="I6" i="9"/>
  <c r="I23" i="9" s="1"/>
  <c r="E5" i="9"/>
  <c r="E22" i="9" s="1"/>
  <c r="F5" i="9"/>
  <c r="F22" i="9" s="1"/>
  <c r="G5" i="9"/>
  <c r="G22" i="9" s="1"/>
  <c r="I5" i="9"/>
  <c r="I22" i="9" s="1"/>
  <c r="D6" i="9"/>
  <c r="D23" i="9" s="1"/>
  <c r="D5" i="9"/>
  <c r="D22" i="9" s="1"/>
  <c r="I23" i="7"/>
  <c r="I22" i="7"/>
  <c r="J6" i="9" l="1"/>
  <c r="J23" i="9"/>
  <c r="J5" i="9"/>
  <c r="J22" i="9"/>
  <c r="J5" i="7"/>
  <c r="J22" i="7"/>
  <c r="J6" i="7"/>
  <c r="J23" i="7"/>
  <c r="E6" i="8" l="1"/>
  <c r="E23" i="8" s="1"/>
  <c r="F6" i="8"/>
  <c r="F23" i="8" s="1"/>
  <c r="E5" i="8"/>
  <c r="E22" i="8" s="1"/>
  <c r="F5" i="8"/>
  <c r="F22" i="8" s="1"/>
  <c r="D6" i="8"/>
  <c r="D23" i="8" s="1"/>
  <c r="D5" i="8"/>
  <c r="D22" i="8" s="1"/>
  <c r="G6" i="8" l="1"/>
  <c r="G5" i="8"/>
  <c r="E6" i="3"/>
  <c r="E23" i="3" s="1"/>
  <c r="F6" i="3"/>
  <c r="F23" i="3" s="1"/>
  <c r="G6" i="3"/>
  <c r="G23" i="3" s="1"/>
  <c r="H6" i="3"/>
  <c r="H23" i="3" s="1"/>
  <c r="E5" i="3"/>
  <c r="E22" i="3" s="1"/>
  <c r="F5" i="3"/>
  <c r="F22" i="3" s="1"/>
  <c r="G5" i="3"/>
  <c r="G22" i="3" s="1"/>
  <c r="H5" i="3"/>
  <c r="H22" i="3" s="1"/>
  <c r="D6" i="3"/>
  <c r="D23" i="3" s="1"/>
  <c r="D5" i="3"/>
  <c r="D22" i="3" s="1"/>
  <c r="I5" i="3" l="1"/>
  <c r="I6" i="3"/>
  <c r="I23" i="3"/>
  <c r="E6" i="10"/>
  <c r="E23" i="10" s="1"/>
  <c r="F6" i="10"/>
  <c r="F23" i="10" s="1"/>
  <c r="G6" i="10"/>
  <c r="G23" i="10" s="1"/>
  <c r="H6" i="10"/>
  <c r="H23" i="10" s="1"/>
  <c r="I6" i="10"/>
  <c r="I23" i="10" s="1"/>
  <c r="J6" i="10"/>
  <c r="J23" i="10" s="1"/>
  <c r="E5" i="10"/>
  <c r="E22" i="10" s="1"/>
  <c r="F5" i="10"/>
  <c r="F22" i="10" s="1"/>
  <c r="G5" i="10"/>
  <c r="G22" i="10" s="1"/>
  <c r="H5" i="10"/>
  <c r="H22" i="10" s="1"/>
  <c r="I5" i="10"/>
  <c r="I22" i="10" s="1"/>
  <c r="J5" i="10"/>
  <c r="J22" i="10" s="1"/>
  <c r="D6" i="10"/>
  <c r="D23" i="10" s="1"/>
  <c r="D5" i="10"/>
  <c r="D22" i="10" s="1"/>
  <c r="E6" i="2"/>
  <c r="E23" i="2" s="1"/>
  <c r="F6" i="2"/>
  <c r="F23" i="2" s="1"/>
  <c r="G6" i="2"/>
  <c r="G23" i="2" s="1"/>
  <c r="H6" i="2"/>
  <c r="H23" i="2" s="1"/>
  <c r="I6" i="2"/>
  <c r="I23" i="2" s="1"/>
  <c r="J6" i="2"/>
  <c r="J23" i="2" s="1"/>
  <c r="K6" i="2"/>
  <c r="K23" i="2" s="1"/>
  <c r="D6" i="2"/>
  <c r="D23" i="2" s="1"/>
  <c r="L22" i="10" l="1"/>
  <c r="L5" i="10"/>
  <c r="L23" i="10"/>
  <c r="L6" i="10"/>
  <c r="L22" i="2"/>
  <c r="L6" i="2"/>
  <c r="L23" i="2"/>
  <c r="G22" i="8" l="1"/>
  <c r="G23" i="8"/>
</calcChain>
</file>

<file path=xl/sharedStrings.xml><?xml version="1.0" encoding="utf-8"?>
<sst xmlns="http://schemas.openxmlformats.org/spreadsheetml/2006/main" count="254" uniqueCount="69">
  <si>
    <t>地域銀行</t>
    <rPh sb="0" eb="2">
      <t>チイキ</t>
    </rPh>
    <rPh sb="2" eb="4">
      <t>ギンコウ</t>
    </rPh>
    <phoneticPr fontId="1"/>
  </si>
  <si>
    <t>日本証券クリアリング機構</t>
    <rPh sb="0" eb="2">
      <t>ニホン</t>
    </rPh>
    <rPh sb="2" eb="4">
      <t>ショウケン</t>
    </rPh>
    <rPh sb="10" eb="12">
      <t>キコウ</t>
    </rPh>
    <phoneticPr fontId="1"/>
  </si>
  <si>
    <t>（注３）</t>
    <rPh sb="1" eb="2">
      <t>チュウ</t>
    </rPh>
    <phoneticPr fontId="1"/>
  </si>
  <si>
    <t>円建</t>
    <rPh sb="0" eb="2">
      <t>エンダテ</t>
    </rPh>
    <phoneticPr fontId="1"/>
  </si>
  <si>
    <t>ドル建</t>
    <rPh sb="2" eb="3">
      <t>ダ</t>
    </rPh>
    <phoneticPr fontId="1"/>
  </si>
  <si>
    <t>ユーロ建</t>
    <rPh sb="3" eb="4">
      <t>ダ</t>
    </rPh>
    <phoneticPr fontId="1"/>
  </si>
  <si>
    <t>ポンド建</t>
    <rPh sb="3" eb="4">
      <t>ダ</t>
    </rPh>
    <phoneticPr fontId="1"/>
  </si>
  <si>
    <t>その他通貨建</t>
    <rPh sb="2" eb="3">
      <t>タ</t>
    </rPh>
    <rPh sb="3" eb="5">
      <t>ツウカ</t>
    </rPh>
    <rPh sb="5" eb="6">
      <t>ダ</t>
    </rPh>
    <phoneticPr fontId="1"/>
  </si>
  <si>
    <t>（注４）</t>
    <rPh sb="1" eb="2">
      <t>チュウ</t>
    </rPh>
    <phoneticPr fontId="1"/>
  </si>
  <si>
    <t>（注５）</t>
    <rPh sb="1" eb="2">
      <t>チュウ</t>
    </rPh>
    <phoneticPr fontId="1"/>
  </si>
  <si>
    <t>（注１）</t>
    <rPh sb="1" eb="2">
      <t>チュウ</t>
    </rPh>
    <phoneticPr fontId="1"/>
  </si>
  <si>
    <t>（注２）</t>
    <rPh sb="1" eb="2">
      <t>チュウ</t>
    </rPh>
    <phoneticPr fontId="1"/>
  </si>
  <si>
    <t>大手行等</t>
    <rPh sb="0" eb="2">
      <t>オオテ</t>
    </rPh>
    <rPh sb="2" eb="3">
      <t>コウ</t>
    </rPh>
    <rPh sb="3" eb="4">
      <t>トウ</t>
    </rPh>
    <phoneticPr fontId="1"/>
  </si>
  <si>
    <t>第一種金融商品取引業者計</t>
    <rPh sb="0" eb="1">
      <t>ダイ</t>
    </rPh>
    <rPh sb="1" eb="3">
      <t>イッシュ</t>
    </rPh>
    <rPh sb="3" eb="5">
      <t>キンユウ</t>
    </rPh>
    <rPh sb="5" eb="7">
      <t>ショウヒン</t>
    </rPh>
    <rPh sb="7" eb="9">
      <t>トリヒキ</t>
    </rPh>
    <rPh sb="9" eb="11">
      <t>ギョウシャ</t>
    </rPh>
    <rPh sb="11" eb="12">
      <t>ケイ</t>
    </rPh>
    <phoneticPr fontId="1"/>
  </si>
  <si>
    <t>～３ヶ月</t>
    <rPh sb="3" eb="4">
      <t>ゲツ</t>
    </rPh>
    <phoneticPr fontId="1"/>
  </si>
  <si>
    <t>３～６ヶ月</t>
    <rPh sb="4" eb="5">
      <t>ゲツ</t>
    </rPh>
    <phoneticPr fontId="1"/>
  </si>
  <si>
    <t>６～１２ヶ月</t>
    <rPh sb="5" eb="6">
      <t>ゲツ</t>
    </rPh>
    <phoneticPr fontId="1"/>
  </si>
  <si>
    <t>１年～２年</t>
    <rPh sb="1" eb="2">
      <t>ネン</t>
    </rPh>
    <rPh sb="4" eb="5">
      <t>ネン</t>
    </rPh>
    <phoneticPr fontId="1"/>
  </si>
  <si>
    <t>２年～５年</t>
    <rPh sb="1" eb="2">
      <t>ネン</t>
    </rPh>
    <rPh sb="4" eb="5">
      <t>ネン</t>
    </rPh>
    <phoneticPr fontId="1"/>
  </si>
  <si>
    <t>５年～10年</t>
    <rPh sb="1" eb="2">
      <t>ネン</t>
    </rPh>
    <rPh sb="5" eb="6">
      <t>ネン</t>
    </rPh>
    <phoneticPr fontId="1"/>
  </si>
  <si>
    <t>10年～30年</t>
    <rPh sb="2" eb="3">
      <t>ネン</t>
    </rPh>
    <rPh sb="6" eb="7">
      <t>ネン</t>
    </rPh>
    <phoneticPr fontId="1"/>
  </si>
  <si>
    <t>30年超</t>
    <rPh sb="2" eb="3">
      <t>ネン</t>
    </rPh>
    <rPh sb="3" eb="4">
      <t>チョウ</t>
    </rPh>
    <phoneticPr fontId="1"/>
  </si>
  <si>
    <t>固定－変動</t>
    <rPh sb="0" eb="2">
      <t>コテイ</t>
    </rPh>
    <rPh sb="3" eb="5">
      <t>ヘンドウ</t>
    </rPh>
    <phoneticPr fontId="1"/>
  </si>
  <si>
    <t>変動－変動</t>
    <rPh sb="0" eb="2">
      <t>ヘンドウ</t>
    </rPh>
    <rPh sb="3" eb="5">
      <t>ヘンドウ</t>
    </rPh>
    <phoneticPr fontId="1"/>
  </si>
  <si>
    <t>OIS</t>
    <phoneticPr fontId="1"/>
  </si>
  <si>
    <t>スワップション</t>
    <phoneticPr fontId="1"/>
  </si>
  <si>
    <t>その他</t>
    <rPh sb="2" eb="3">
      <t>タ</t>
    </rPh>
    <phoneticPr fontId="1"/>
  </si>
  <si>
    <t>固定-固定</t>
    <rPh sb="0" eb="2">
      <t>コテイ</t>
    </rPh>
    <rPh sb="3" eb="5">
      <t>コテイ</t>
    </rPh>
    <phoneticPr fontId="1"/>
  </si>
  <si>
    <t>変動-変動</t>
    <rPh sb="0" eb="2">
      <t>ヘンドウ</t>
    </rPh>
    <rPh sb="3" eb="5">
      <t>ヘンドウ</t>
    </rPh>
    <phoneticPr fontId="1"/>
  </si>
  <si>
    <t>固定-変動</t>
    <rPh sb="0" eb="2">
      <t>コテイ</t>
    </rPh>
    <rPh sb="3" eb="5">
      <t>ヘンドウ</t>
    </rPh>
    <phoneticPr fontId="1"/>
  </si>
  <si>
    <t>外国銀行支店その他銀行</t>
    <rPh sb="0" eb="2">
      <t>ガイコク</t>
    </rPh>
    <rPh sb="2" eb="4">
      <t>ギンコウ</t>
    </rPh>
    <rPh sb="4" eb="6">
      <t>シテン</t>
    </rPh>
    <rPh sb="8" eb="9">
      <t>タ</t>
    </rPh>
    <rPh sb="9" eb="11">
      <t>ギンコウ</t>
    </rPh>
    <phoneticPr fontId="1"/>
  </si>
  <si>
    <t>上記計</t>
    <rPh sb="0" eb="2">
      <t>ジョウキ</t>
    </rPh>
    <rPh sb="2" eb="3">
      <t>ケイ</t>
    </rPh>
    <phoneticPr fontId="1"/>
  </si>
  <si>
    <t>　１．通貨別残高（クロスカレンシー取引を除く）</t>
    <rPh sb="3" eb="5">
      <t>ツウカ</t>
    </rPh>
    <rPh sb="5" eb="6">
      <t>ベツ</t>
    </rPh>
    <rPh sb="6" eb="7">
      <t>ザン</t>
    </rPh>
    <rPh sb="7" eb="8">
      <t>ダカ</t>
    </rPh>
    <rPh sb="17" eb="19">
      <t>トリヒキ</t>
    </rPh>
    <rPh sb="20" eb="21">
      <t>ノゾ</t>
    </rPh>
    <phoneticPr fontId="1"/>
  </si>
  <si>
    <t>（２）　金利関連取引</t>
    <rPh sb="4" eb="6">
      <t>キンリ</t>
    </rPh>
    <rPh sb="6" eb="8">
      <t>カンレン</t>
    </rPh>
    <rPh sb="8" eb="10">
      <t>トリヒキ</t>
    </rPh>
    <phoneticPr fontId="1"/>
  </si>
  <si>
    <t>　２．通貨別残高（クロスカレンシー取引分）</t>
    <rPh sb="3" eb="5">
      <t>ツウカ</t>
    </rPh>
    <rPh sb="5" eb="6">
      <t>ベツ</t>
    </rPh>
    <rPh sb="6" eb="7">
      <t>ザン</t>
    </rPh>
    <rPh sb="7" eb="8">
      <t>ダカ</t>
    </rPh>
    <rPh sb="17" eb="19">
      <t>トリヒキ</t>
    </rPh>
    <rPh sb="19" eb="20">
      <t>ブン</t>
    </rPh>
    <phoneticPr fontId="1"/>
  </si>
  <si>
    <t>　３．残存期間別残高（クロスカレンシー取引を除く）</t>
    <rPh sb="3" eb="5">
      <t>ザンゾン</t>
    </rPh>
    <rPh sb="5" eb="7">
      <t>キカン</t>
    </rPh>
    <rPh sb="7" eb="8">
      <t>ベツ</t>
    </rPh>
    <rPh sb="8" eb="9">
      <t>ザン</t>
    </rPh>
    <rPh sb="9" eb="10">
      <t>ダカ</t>
    </rPh>
    <rPh sb="19" eb="21">
      <t>トリヒキ</t>
    </rPh>
    <rPh sb="22" eb="23">
      <t>ノゾ</t>
    </rPh>
    <phoneticPr fontId="1"/>
  </si>
  <si>
    <t>　４．残存期間別残高（クロスカレンシー取引分）</t>
    <rPh sb="3" eb="5">
      <t>ザンゾン</t>
    </rPh>
    <rPh sb="5" eb="7">
      <t>キカン</t>
    </rPh>
    <rPh sb="7" eb="8">
      <t>ベツ</t>
    </rPh>
    <rPh sb="8" eb="9">
      <t>ザン</t>
    </rPh>
    <rPh sb="9" eb="10">
      <t>ダカ</t>
    </rPh>
    <rPh sb="19" eb="21">
      <t>トリヒキ</t>
    </rPh>
    <rPh sb="21" eb="22">
      <t>ブン</t>
    </rPh>
    <phoneticPr fontId="1"/>
  </si>
  <si>
    <t>　５．商品別残高（クロスカレンシー取引を除く）</t>
    <rPh sb="3" eb="5">
      <t>ショウヒン</t>
    </rPh>
    <rPh sb="5" eb="6">
      <t>ベツ</t>
    </rPh>
    <rPh sb="6" eb="7">
      <t>ザン</t>
    </rPh>
    <rPh sb="7" eb="8">
      <t>ダカ</t>
    </rPh>
    <phoneticPr fontId="1"/>
  </si>
  <si>
    <t>　６．商品別残高（クロスカレンシー取引分）</t>
    <rPh sb="3" eb="5">
      <t>ショウヒン</t>
    </rPh>
    <rPh sb="5" eb="6">
      <t>ベツ</t>
    </rPh>
    <rPh sb="6" eb="7">
      <t>ザン</t>
    </rPh>
    <rPh sb="7" eb="8">
      <t>ダカ</t>
    </rPh>
    <rPh sb="17" eb="19">
      <t>トリヒキ</t>
    </rPh>
    <rPh sb="19" eb="20">
      <t>ブン</t>
    </rPh>
    <phoneticPr fontId="1"/>
  </si>
  <si>
    <t>大手行等には、主要行等、商工組合中央金庫、日本政策投資銀行、信金中央金庫及び農林中央金庫が含まれている。</t>
    <rPh sb="0" eb="2">
      <t>オオテ</t>
    </rPh>
    <rPh sb="2" eb="3">
      <t>コウ</t>
    </rPh>
    <rPh sb="3" eb="4">
      <t>トウ</t>
    </rPh>
    <rPh sb="7" eb="9">
      <t>シュヨウ</t>
    </rPh>
    <rPh sb="9" eb="10">
      <t>コウ</t>
    </rPh>
    <rPh sb="10" eb="11">
      <t>トウ</t>
    </rPh>
    <rPh sb="12" eb="14">
      <t>ショウコウ</t>
    </rPh>
    <rPh sb="14" eb="16">
      <t>クミアイ</t>
    </rPh>
    <rPh sb="16" eb="18">
      <t>チュウオウ</t>
    </rPh>
    <rPh sb="18" eb="20">
      <t>キンコ</t>
    </rPh>
    <rPh sb="21" eb="23">
      <t>ニホン</t>
    </rPh>
    <rPh sb="23" eb="25">
      <t>セイサク</t>
    </rPh>
    <rPh sb="25" eb="27">
      <t>トウシ</t>
    </rPh>
    <rPh sb="27" eb="29">
      <t>ギンコウ</t>
    </rPh>
    <rPh sb="30" eb="32">
      <t>シンキン</t>
    </rPh>
    <rPh sb="32" eb="34">
      <t>チュウオウ</t>
    </rPh>
    <rPh sb="34" eb="36">
      <t>キンコ</t>
    </rPh>
    <rPh sb="36" eb="37">
      <t>オヨ</t>
    </rPh>
    <rPh sb="38" eb="40">
      <t>ノウリン</t>
    </rPh>
    <rPh sb="40" eb="42">
      <t>チュウオウ</t>
    </rPh>
    <rPh sb="42" eb="44">
      <t>キンコ</t>
    </rPh>
    <phoneticPr fontId="1"/>
  </si>
  <si>
    <t>銀行等計</t>
    <rPh sb="0" eb="2">
      <t>ギンコウ</t>
    </rPh>
    <rPh sb="2" eb="3">
      <t>トウ</t>
    </rPh>
    <rPh sb="3" eb="4">
      <t>ケイ</t>
    </rPh>
    <phoneticPr fontId="1"/>
  </si>
  <si>
    <t>総計</t>
    <rPh sb="0" eb="2">
      <t>ソウケイ</t>
    </rPh>
    <phoneticPr fontId="1"/>
  </si>
  <si>
    <t>-</t>
  </si>
  <si>
    <t>銀行等及び第一種金融商品取引業者の報告残高には、日本証券クリアリング機構から報告される取引は、含まれない。</t>
    <rPh sb="24" eb="26">
      <t>ニホン</t>
    </rPh>
    <rPh sb="26" eb="28">
      <t>ショウケン</t>
    </rPh>
    <rPh sb="34" eb="36">
      <t>キコウ</t>
    </rPh>
    <phoneticPr fontId="1"/>
  </si>
  <si>
    <t>銀行等及び第一種金融商品取引業者から報告される非清算店頭デリバティブ取引については、同一の取引であっても双方から報告されるものは、</t>
    <rPh sb="18" eb="20">
      <t>ホウコク</t>
    </rPh>
    <rPh sb="23" eb="24">
      <t>ヒ</t>
    </rPh>
    <rPh sb="24" eb="26">
      <t>セイサン</t>
    </rPh>
    <rPh sb="26" eb="28">
      <t>テントウ</t>
    </rPh>
    <rPh sb="34" eb="36">
      <t>トリヒキ</t>
    </rPh>
    <rPh sb="42" eb="44">
      <t>ドウイツ</t>
    </rPh>
    <rPh sb="45" eb="47">
      <t>トリヒキ</t>
    </rPh>
    <rPh sb="52" eb="54">
      <t>ソウホウ</t>
    </rPh>
    <rPh sb="56" eb="58">
      <t>ホウコク</t>
    </rPh>
    <phoneticPr fontId="1"/>
  </si>
  <si>
    <t>重複して計上している。</t>
    <rPh sb="0" eb="2">
      <t>ジュウフク</t>
    </rPh>
    <phoneticPr fontId="1"/>
  </si>
  <si>
    <t>日本証券クリアリング機構から報告される取引については、債務引受の相手方双方分が報告されているため、重複して計上している。</t>
    <rPh sb="14" eb="16">
      <t>ホウコク</t>
    </rPh>
    <rPh sb="19" eb="21">
      <t>トリヒキ</t>
    </rPh>
    <rPh sb="32" eb="34">
      <t>アイテ</t>
    </rPh>
    <rPh sb="34" eb="35">
      <t>ガタ</t>
    </rPh>
    <rPh sb="35" eb="37">
      <t>ソウホウ</t>
    </rPh>
    <rPh sb="39" eb="41">
      <t>ホウコク</t>
    </rPh>
    <rPh sb="49" eb="51">
      <t>ジュウフク</t>
    </rPh>
    <phoneticPr fontId="1"/>
  </si>
  <si>
    <t>今後集計方法の変更や報告情報の精査を行った場合には変動し得る。</t>
    <rPh sb="2" eb="4">
      <t>シュウケイ</t>
    </rPh>
    <rPh sb="4" eb="6">
      <t>ホウホウ</t>
    </rPh>
    <rPh sb="7" eb="9">
      <t>ヘンコウ</t>
    </rPh>
    <rPh sb="10" eb="12">
      <t>ホウコク</t>
    </rPh>
    <rPh sb="12" eb="14">
      <t>ジョウホウ</t>
    </rPh>
    <phoneticPr fontId="1"/>
  </si>
  <si>
    <t>（注６）</t>
    <rPh sb="1" eb="2">
      <t>チュウ</t>
    </rPh>
    <phoneticPr fontId="1"/>
  </si>
  <si>
    <t>「固定-変動」とは固定金利と変動金利を交換する金利スワップのことを指し、「変動-変動」とは変動金利同士を交換する金利スワップを指す。「OIS」</t>
    <rPh sb="1" eb="3">
      <t>コテイ</t>
    </rPh>
    <rPh sb="4" eb="6">
      <t>ヘンドウ</t>
    </rPh>
    <rPh sb="9" eb="11">
      <t>コテイ</t>
    </rPh>
    <rPh sb="11" eb="13">
      <t>キンリ</t>
    </rPh>
    <rPh sb="14" eb="16">
      <t>ヘンドウ</t>
    </rPh>
    <rPh sb="16" eb="18">
      <t>キンリ</t>
    </rPh>
    <rPh sb="19" eb="21">
      <t>コウカン</t>
    </rPh>
    <rPh sb="23" eb="25">
      <t>キンリ</t>
    </rPh>
    <rPh sb="33" eb="34">
      <t>サ</t>
    </rPh>
    <rPh sb="37" eb="39">
      <t>ヘンドウ</t>
    </rPh>
    <rPh sb="40" eb="42">
      <t>ヘンドウ</t>
    </rPh>
    <rPh sb="45" eb="47">
      <t>ヘンドウ</t>
    </rPh>
    <rPh sb="47" eb="49">
      <t>キンリ</t>
    </rPh>
    <rPh sb="49" eb="51">
      <t>ドウシ</t>
    </rPh>
    <rPh sb="52" eb="54">
      <t>コウカン</t>
    </rPh>
    <phoneticPr fontId="1"/>
  </si>
  <si>
    <t>を交換する金利スワップのことを指す。</t>
    <rPh sb="15" eb="16">
      <t>サ</t>
    </rPh>
    <phoneticPr fontId="1"/>
  </si>
  <si>
    <t>「固定-変動」とは固定金利と変動金利を交換する金利スワップのことを指し、「固定-固定」とは固定金利同士を、「変動-変動」とは変動金利同士</t>
    <rPh sb="1" eb="3">
      <t>コテイ</t>
    </rPh>
    <rPh sb="4" eb="6">
      <t>ヘンドウ</t>
    </rPh>
    <rPh sb="9" eb="11">
      <t>コテイ</t>
    </rPh>
    <rPh sb="11" eb="13">
      <t>キンリ</t>
    </rPh>
    <rPh sb="14" eb="16">
      <t>ヘンドウ</t>
    </rPh>
    <rPh sb="16" eb="18">
      <t>キンリ</t>
    </rPh>
    <rPh sb="19" eb="21">
      <t>コウカン</t>
    </rPh>
    <rPh sb="23" eb="25">
      <t>キンリ</t>
    </rPh>
    <rPh sb="33" eb="34">
      <t>サ</t>
    </rPh>
    <rPh sb="37" eb="39">
      <t>コテイ</t>
    </rPh>
    <rPh sb="40" eb="42">
      <t>コテイ</t>
    </rPh>
    <rPh sb="45" eb="47">
      <t>コテイ</t>
    </rPh>
    <rPh sb="47" eb="49">
      <t>キンリ</t>
    </rPh>
    <rPh sb="49" eb="51">
      <t>ドウシ</t>
    </rPh>
    <rPh sb="54" eb="56">
      <t>ヘンドウ</t>
    </rPh>
    <phoneticPr fontId="1"/>
  </si>
  <si>
    <t>今後集計方法の変更や報告情報の精査を行った場合には変更し得る。</t>
    <rPh sb="2" eb="4">
      <t>シュウケイ</t>
    </rPh>
    <rPh sb="4" eb="6">
      <t>ホウホウ</t>
    </rPh>
    <rPh sb="7" eb="9">
      <t>ヘンコウ</t>
    </rPh>
    <rPh sb="10" eb="12">
      <t>ホウコク</t>
    </rPh>
    <rPh sb="12" eb="14">
      <t>ジョウホウ</t>
    </rPh>
    <rPh sb="25" eb="27">
      <t>ヘンコウ</t>
    </rPh>
    <phoneticPr fontId="1"/>
  </si>
  <si>
    <t>保険会社</t>
    <rPh sb="0" eb="2">
      <t>ホケン</t>
    </rPh>
    <rPh sb="2" eb="4">
      <t>ガイシャ</t>
    </rPh>
    <phoneticPr fontId="1"/>
  </si>
  <si>
    <t>-</t>
    <phoneticPr fontId="1"/>
  </si>
  <si>
    <t>-</t>
    <phoneticPr fontId="1"/>
  </si>
  <si>
    <t>-</t>
    <phoneticPr fontId="1"/>
  </si>
  <si>
    <t>-</t>
    <phoneticPr fontId="1"/>
  </si>
  <si>
    <t>原資産とするオプション取引のことを指す。</t>
    <rPh sb="0" eb="3">
      <t>ゲンシサン</t>
    </rPh>
    <phoneticPr fontId="1"/>
  </si>
  <si>
    <t>とは、Overnight Index Swapの略で、一般に翌日物金利を参照する金利スワップのことを指す。「スワップション」とは、一般にスワップ取引を行う権利を</t>
    <rPh sb="24" eb="25">
      <t>リャク</t>
    </rPh>
    <rPh sb="27" eb="29">
      <t>イッパン</t>
    </rPh>
    <rPh sb="30" eb="32">
      <t>ヨクジツ</t>
    </rPh>
    <rPh sb="32" eb="33">
      <t>モノ</t>
    </rPh>
    <rPh sb="33" eb="35">
      <t>キンリ</t>
    </rPh>
    <rPh sb="36" eb="38">
      <t>サンショウ</t>
    </rPh>
    <rPh sb="40" eb="42">
      <t>キンリ</t>
    </rPh>
    <rPh sb="50" eb="51">
      <t>サ</t>
    </rPh>
    <phoneticPr fontId="1"/>
  </si>
  <si>
    <t>-</t>
    <phoneticPr fontId="1"/>
  </si>
  <si>
    <t>豪ドル建</t>
    <rPh sb="0" eb="1">
      <t>ゴウ</t>
    </rPh>
    <rPh sb="3" eb="4">
      <t>ダテ</t>
    </rPh>
    <phoneticPr fontId="1"/>
  </si>
  <si>
    <t>前回公表分（平成27年６月末）まではクロスカレンシー金利スワップ取引の各残高については、基本的に一つの取引に二つの通貨が参照されているため、</t>
    <rPh sb="0" eb="2">
      <t>ゼンカイ</t>
    </rPh>
    <rPh sb="2" eb="4">
      <t>コウヒョウ</t>
    </rPh>
    <rPh sb="4" eb="5">
      <t>ブン</t>
    </rPh>
    <rPh sb="6" eb="8">
      <t>ヘイセイ</t>
    </rPh>
    <rPh sb="10" eb="11">
      <t>ネン</t>
    </rPh>
    <rPh sb="12" eb="14">
      <t>ガツマツ</t>
    </rPh>
    <rPh sb="26" eb="28">
      <t>キンリ</t>
    </rPh>
    <rPh sb="32" eb="34">
      <t>トリヒキ</t>
    </rPh>
    <rPh sb="35" eb="36">
      <t>カク</t>
    </rPh>
    <rPh sb="36" eb="38">
      <t>ザンダカ</t>
    </rPh>
    <rPh sb="44" eb="47">
      <t>キホンテキ</t>
    </rPh>
    <rPh sb="48" eb="49">
      <t>１</t>
    </rPh>
    <rPh sb="51" eb="53">
      <t>トリヒキ</t>
    </rPh>
    <rPh sb="54" eb="55">
      <t>２</t>
    </rPh>
    <rPh sb="57" eb="59">
      <t>ツウカ</t>
    </rPh>
    <rPh sb="60" eb="62">
      <t>サンショウ</t>
    </rPh>
    <phoneticPr fontId="1"/>
  </si>
  <si>
    <t>円－ドル</t>
    <rPh sb="0" eb="1">
      <t>エン</t>
    </rPh>
    <phoneticPr fontId="1"/>
  </si>
  <si>
    <t>円－ユーロ</t>
    <rPh sb="0" eb="1">
      <t>エン</t>
    </rPh>
    <phoneticPr fontId="1"/>
  </si>
  <si>
    <t>円－ポンド</t>
    <rPh sb="0" eb="1">
      <t>エン</t>
    </rPh>
    <phoneticPr fontId="1"/>
  </si>
  <si>
    <t>円－豪ドル</t>
    <rPh sb="0" eb="1">
      <t>エン</t>
    </rPh>
    <rPh sb="2" eb="3">
      <t>ゴウ</t>
    </rPh>
    <phoneticPr fontId="1"/>
  </si>
  <si>
    <t>ドル－ユーロ</t>
    <phoneticPr fontId="1"/>
  </si>
  <si>
    <t>参照される通貨に応じて重複して計上していたが、今回公表分（平成27年９月末）からは、取引当事者が参照する通貨の組合せで集計している。</t>
    <rPh sb="23" eb="25">
      <t>コンカイ</t>
    </rPh>
    <rPh sb="25" eb="27">
      <t>コウヒョウ</t>
    </rPh>
    <rPh sb="27" eb="28">
      <t>ブン</t>
    </rPh>
    <rPh sb="29" eb="31">
      <t>ヘイセイ</t>
    </rPh>
    <rPh sb="33" eb="34">
      <t>ネン</t>
    </rPh>
    <rPh sb="35" eb="37">
      <t>ガツマツ</t>
    </rPh>
    <rPh sb="42" eb="44">
      <t>トリヒキ</t>
    </rPh>
    <rPh sb="44" eb="47">
      <t>トウジシャ</t>
    </rPh>
    <rPh sb="48" eb="50">
      <t>サンショウ</t>
    </rPh>
    <rPh sb="52" eb="54">
      <t>ツウカ</t>
    </rPh>
    <rPh sb="55" eb="57">
      <t>クミアワ</t>
    </rPh>
    <rPh sb="59" eb="61">
      <t>シュウケイ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</si>
</sst>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0\)"/>
    <numFmt numFmtId="177" formatCode="#,##0.00_);[Red]\(#,##0.00\)"/>
    <numFmt numFmtId="178" formatCode="0.0_);[Red]\(0.0\)"/>
    <numFmt numFmtId="179" formatCode="#,##0.0_);[Red]\(#,##0.0\)"/>
    <numFmt numFmtId="180" formatCode="#,##0.0_ "/>
    <numFmt numFmtId="181" formatCode="0.0_ "/>
  </numFmts>
  <fonts count="10">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1"/>
      <color theme="1"/>
      <name val="ＭＳ Ｐゴシック"/>
      <family val="2"/>
      <charset val="128"/>
      <scheme val="minor"/>
    </font>
    <font>
      <sz val="11"/>
      <name val="ＭＳ Ｐゴシック"/>
      <family val="2"/>
      <scheme val="minor"/>
    </font>
    <font>
      <sz val="11"/>
      <name val="ＭＳ Ｐゴシック"/>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C000"/>
        <bgColor indexed="64"/>
      </patternFill>
    </fill>
  </fills>
  <borders count="56">
    <border>
      <left/>
      <right/>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medium">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medium">
        <color indexed="64"/>
      </right>
      <top style="double">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double">
        <color indexed="64"/>
      </left>
      <right style="medium">
        <color indexed="64"/>
      </right>
      <top/>
      <bottom/>
      <diagonal/>
    </border>
    <border>
      <left/>
      <right/>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diagonal/>
    </border>
    <border>
      <left/>
      <right/>
      <top/>
      <bottom style="hair">
        <color indexed="64"/>
      </bottom>
      <diagonal/>
    </border>
    <border>
      <left/>
      <right/>
      <top style="hair">
        <color indexed="64"/>
      </top>
      <bottom style="medium">
        <color indexed="64"/>
      </bottom>
      <diagonal/>
    </border>
  </borders>
  <cellStyleXfs count="2">
    <xf numFmtId="0" fontId="0" fillId="0" borderId="0"/>
    <xf numFmtId="38" fontId="2" fillId="0" borderId="0" applyFont="0" applyFill="0" applyBorder="0" applyAlignment="0" applyProtection="0">
      <alignment vertical="center"/>
    </xf>
  </cellStyleXfs>
  <cellXfs count="189">
    <xf numFmtId="0" fontId="0" fillId="0" borderId="0" xfId="0"/>
    <xf numFmtId="0" fontId="3" fillId="0" borderId="0" xfId="0" applyFont="1"/>
    <xf numFmtId="0" fontId="4" fillId="0" borderId="0" xfId="0" applyFont="1" applyAlignment="1">
      <alignment horizontal="right" vertical="center"/>
    </xf>
    <xf numFmtId="0" fontId="4" fillId="0" borderId="0" xfId="0" applyFont="1" applyAlignment="1">
      <alignment vertical="center"/>
    </xf>
    <xf numFmtId="0" fontId="3" fillId="0" borderId="0" xfId="0" applyFont="1" applyAlignment="1">
      <alignment horizontal="center"/>
    </xf>
    <xf numFmtId="0" fontId="4" fillId="2" borderId="1" xfId="0" applyFont="1" applyFill="1" applyBorder="1" applyAlignment="1">
      <alignmen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4" xfId="0" applyFont="1" applyFill="1" applyBorder="1" applyAlignment="1">
      <alignment horizontal="center" vertical="center"/>
    </xf>
    <xf numFmtId="38" fontId="3" fillId="0" borderId="0" xfId="1" applyFont="1" applyAlignment="1"/>
    <xf numFmtId="38" fontId="4" fillId="0" borderId="0" xfId="1" applyFont="1" applyAlignment="1">
      <alignment horizontal="right" vertical="center"/>
    </xf>
    <xf numFmtId="38" fontId="4" fillId="2" borderId="4" xfId="1" applyFont="1" applyFill="1" applyBorder="1" applyAlignment="1">
      <alignment horizontal="center" vertical="center"/>
    </xf>
    <xf numFmtId="38" fontId="4" fillId="0" borderId="0" xfId="1" applyFont="1" applyAlignment="1">
      <alignment vertical="center"/>
    </xf>
    <xf numFmtId="38" fontId="4" fillId="2" borderId="1" xfId="1" applyFont="1" applyFill="1" applyBorder="1" applyAlignment="1">
      <alignment vertical="center"/>
    </xf>
    <xf numFmtId="38" fontId="3" fillId="0" borderId="0" xfId="1" applyFont="1" applyAlignment="1">
      <alignment horizontal="center"/>
    </xf>
    <xf numFmtId="0" fontId="4" fillId="2" borderId="34" xfId="0" applyFont="1" applyFill="1" applyBorder="1" applyAlignment="1">
      <alignment horizontal="center" vertical="center"/>
    </xf>
    <xf numFmtId="178" fontId="4" fillId="0" borderId="0" xfId="0" applyNumberFormat="1" applyFont="1" applyAlignment="1">
      <alignment vertical="center"/>
    </xf>
    <xf numFmtId="179" fontId="4" fillId="0" borderId="0" xfId="0" applyNumberFormat="1" applyFont="1" applyAlignment="1">
      <alignment vertical="center"/>
    </xf>
    <xf numFmtId="179" fontId="3" fillId="0" borderId="0" xfId="0" applyNumberFormat="1" applyFont="1"/>
    <xf numFmtId="179" fontId="4" fillId="0" borderId="0" xfId="1" applyNumberFormat="1" applyFont="1" applyAlignment="1">
      <alignment vertical="center"/>
    </xf>
    <xf numFmtId="179" fontId="4" fillId="2" borderId="1" xfId="0" applyNumberFormat="1" applyFont="1" applyFill="1" applyBorder="1" applyAlignment="1">
      <alignment vertical="center"/>
    </xf>
    <xf numFmtId="179" fontId="4" fillId="2" borderId="1" xfId="1" applyNumberFormat="1" applyFont="1" applyFill="1" applyBorder="1" applyAlignment="1">
      <alignment vertical="center"/>
    </xf>
    <xf numFmtId="178" fontId="4" fillId="2" borderId="1" xfId="0" applyNumberFormat="1" applyFont="1" applyFill="1" applyBorder="1" applyAlignment="1">
      <alignment vertical="center"/>
    </xf>
    <xf numFmtId="178" fontId="3" fillId="0" borderId="0" xfId="0" applyNumberFormat="1" applyFont="1"/>
    <xf numFmtId="178" fontId="4" fillId="2" borderId="1" xfId="1" applyNumberFormat="1" applyFont="1" applyFill="1" applyBorder="1" applyAlignment="1">
      <alignment vertical="center"/>
    </xf>
    <xf numFmtId="178" fontId="4" fillId="0" borderId="0" xfId="1" applyNumberFormat="1" applyFont="1" applyAlignment="1">
      <alignment vertical="center"/>
    </xf>
    <xf numFmtId="0" fontId="3" fillId="0" borderId="0" xfId="0" applyFont="1" applyAlignment="1">
      <alignment horizontal="center" vertical="center"/>
    </xf>
    <xf numFmtId="177" fontId="4" fillId="2" borderId="45" xfId="1" applyNumberFormat="1" applyFont="1" applyFill="1" applyBorder="1" applyAlignment="1">
      <alignment horizontal="center" vertical="center"/>
    </xf>
    <xf numFmtId="177" fontId="4" fillId="2" borderId="45" xfId="0" applyNumberFormat="1" applyFont="1" applyFill="1" applyBorder="1" applyAlignment="1">
      <alignment horizontal="center" vertical="center"/>
    </xf>
    <xf numFmtId="0" fontId="5" fillId="2" borderId="13" xfId="0" applyFont="1" applyFill="1" applyBorder="1" applyAlignment="1">
      <alignment horizontal="center" vertical="center"/>
    </xf>
    <xf numFmtId="0" fontId="0" fillId="0" borderId="0" xfId="0" applyFont="1" applyAlignment="1">
      <alignment horizontal="center"/>
    </xf>
    <xf numFmtId="0" fontId="6" fillId="0" borderId="0" xfId="0" applyFont="1"/>
    <xf numFmtId="0" fontId="6" fillId="0" borderId="0" xfId="0" applyFont="1" applyAlignment="1">
      <alignment horizontal="center"/>
    </xf>
    <xf numFmtId="38" fontId="2" fillId="0" borderId="0" xfId="1" applyFont="1" applyAlignment="1">
      <alignment horizontal="center"/>
    </xf>
    <xf numFmtId="38" fontId="6" fillId="0" borderId="0" xfId="1" applyFont="1" applyAlignment="1"/>
    <xf numFmtId="38" fontId="6" fillId="0" borderId="0" xfId="1" applyFont="1" applyAlignment="1">
      <alignment horizontal="center"/>
    </xf>
    <xf numFmtId="49" fontId="6" fillId="0" borderId="0" xfId="0" applyNumberFormat="1" applyFont="1"/>
    <xf numFmtId="0" fontId="5" fillId="0" borderId="0" xfId="0" applyFont="1" applyAlignment="1">
      <alignment horizontal="distributed" vertical="center" wrapText="1"/>
    </xf>
    <xf numFmtId="0" fontId="5" fillId="0" borderId="49" xfId="0" applyFont="1" applyBorder="1" applyAlignment="1">
      <alignment horizontal="distributed" vertical="center"/>
    </xf>
    <xf numFmtId="0" fontId="5" fillId="0" borderId="49" xfId="0" applyFont="1" applyBorder="1" applyAlignment="1">
      <alignment vertical="center"/>
    </xf>
    <xf numFmtId="0" fontId="5" fillId="0" borderId="0" xfId="0" applyFont="1" applyAlignment="1">
      <alignment vertical="center" wrapText="1"/>
    </xf>
    <xf numFmtId="179" fontId="4" fillId="0" borderId="10" xfId="1" applyNumberFormat="1" applyFont="1" applyFill="1" applyBorder="1" applyAlignment="1">
      <alignment vertical="center"/>
    </xf>
    <xf numFmtId="176" fontId="4" fillId="0" borderId="30" xfId="1" applyNumberFormat="1" applyFont="1" applyFill="1" applyBorder="1" applyAlignment="1">
      <alignment vertical="center"/>
    </xf>
    <xf numFmtId="179" fontId="4" fillId="0" borderId="10" xfId="1" applyNumberFormat="1" applyFont="1" applyFill="1" applyBorder="1" applyAlignment="1">
      <alignment horizontal="center" vertical="center"/>
    </xf>
    <xf numFmtId="179" fontId="4" fillId="0" borderId="35" xfId="1" applyNumberFormat="1" applyFont="1" applyFill="1" applyBorder="1" applyAlignment="1">
      <alignment vertical="center"/>
    </xf>
    <xf numFmtId="176" fontId="4" fillId="0" borderId="30" xfId="1" applyNumberFormat="1" applyFont="1" applyFill="1" applyBorder="1" applyAlignment="1">
      <alignment horizontal="center" vertical="center"/>
    </xf>
    <xf numFmtId="176" fontId="4" fillId="0" borderId="36" xfId="1" applyNumberFormat="1" applyFont="1" applyFill="1" applyBorder="1" applyAlignment="1">
      <alignment vertical="center"/>
    </xf>
    <xf numFmtId="179" fontId="4" fillId="0" borderId="26" xfId="1" applyNumberFormat="1" applyFont="1" applyFill="1" applyBorder="1" applyAlignment="1">
      <alignment horizontal="center" vertical="center"/>
    </xf>
    <xf numFmtId="179" fontId="4" fillId="0" borderId="35" xfId="1" applyNumberFormat="1" applyFont="1" applyFill="1" applyBorder="1" applyAlignment="1">
      <alignment horizontal="center" vertical="center"/>
    </xf>
    <xf numFmtId="176" fontId="4" fillId="0" borderId="33" xfId="1" applyNumberFormat="1" applyFont="1" applyFill="1" applyBorder="1" applyAlignment="1">
      <alignment horizontal="center" vertical="center"/>
    </xf>
    <xf numFmtId="176" fontId="4" fillId="0" borderId="37" xfId="1" applyNumberFormat="1" applyFont="1" applyFill="1" applyBorder="1" applyAlignment="1">
      <alignment horizontal="center" vertical="center"/>
    </xf>
    <xf numFmtId="0" fontId="7" fillId="3" borderId="0" xfId="0" applyNumberFormat="1" applyFont="1" applyFill="1" applyBorder="1" applyAlignment="1">
      <alignment vertical="center"/>
    </xf>
    <xf numFmtId="179" fontId="4" fillId="0" borderId="11" xfId="1" applyNumberFormat="1" applyFont="1" applyFill="1" applyBorder="1" applyAlignment="1">
      <alignment vertical="center"/>
    </xf>
    <xf numFmtId="179" fontId="4" fillId="0" borderId="12" xfId="1" applyNumberFormat="1" applyFont="1" applyFill="1" applyBorder="1" applyAlignment="1">
      <alignment vertical="center"/>
    </xf>
    <xf numFmtId="176" fontId="4" fillId="0" borderId="32" xfId="1" applyNumberFormat="1" applyFont="1" applyFill="1" applyBorder="1" applyAlignment="1">
      <alignment vertical="center"/>
    </xf>
    <xf numFmtId="176" fontId="4" fillId="0" borderId="31" xfId="1" applyNumberFormat="1" applyFont="1" applyFill="1" applyBorder="1" applyAlignment="1">
      <alignment vertical="center"/>
    </xf>
    <xf numFmtId="179" fontId="4" fillId="0" borderId="11" xfId="1" applyNumberFormat="1" applyFont="1" applyFill="1" applyBorder="1" applyAlignment="1">
      <alignment horizontal="center" vertical="center"/>
    </xf>
    <xf numFmtId="179" fontId="4" fillId="0" borderId="12" xfId="1" applyNumberFormat="1" applyFont="1" applyFill="1" applyBorder="1" applyAlignment="1">
      <alignment horizontal="center" vertical="center"/>
    </xf>
    <xf numFmtId="176" fontId="4" fillId="0" borderId="32" xfId="1" applyNumberFormat="1" applyFont="1" applyFill="1" applyBorder="1" applyAlignment="1">
      <alignment horizontal="center" vertical="center"/>
    </xf>
    <xf numFmtId="176" fontId="4" fillId="0" borderId="31" xfId="1" applyNumberFormat="1" applyFont="1" applyFill="1" applyBorder="1" applyAlignment="1">
      <alignment horizontal="center" vertical="center"/>
    </xf>
    <xf numFmtId="179" fontId="4" fillId="0" borderId="10" xfId="1" applyNumberFormat="1" applyFont="1" applyFill="1" applyBorder="1" applyAlignment="1">
      <alignment horizontal="right" vertical="center"/>
    </xf>
    <xf numFmtId="176" fontId="4" fillId="0" borderId="30" xfId="1" applyNumberFormat="1" applyFont="1" applyFill="1" applyBorder="1" applyAlignment="1">
      <alignment horizontal="right" vertical="center"/>
    </xf>
    <xf numFmtId="178" fontId="4" fillId="0" borderId="10" xfId="1" applyNumberFormat="1" applyFont="1" applyFill="1" applyBorder="1" applyAlignment="1">
      <alignment horizontal="center" vertical="center"/>
    </xf>
    <xf numFmtId="179" fontId="4" fillId="0" borderId="35" xfId="1" applyNumberFormat="1" applyFont="1" applyFill="1" applyBorder="1" applyAlignment="1">
      <alignment horizontal="right" vertical="center"/>
    </xf>
    <xf numFmtId="176" fontId="4" fillId="0" borderId="36" xfId="1" applyNumberFormat="1" applyFont="1" applyFill="1" applyBorder="1" applyAlignment="1">
      <alignment horizontal="right" vertical="center"/>
    </xf>
    <xf numFmtId="176" fontId="4" fillId="0" borderId="14" xfId="1" applyNumberFormat="1" applyFont="1" applyFill="1" applyBorder="1" applyAlignment="1">
      <alignment vertical="center"/>
    </xf>
    <xf numFmtId="176" fontId="4" fillId="0" borderId="15" xfId="1" applyNumberFormat="1" applyFont="1" applyFill="1" applyBorder="1" applyAlignment="1">
      <alignment vertical="center"/>
    </xf>
    <xf numFmtId="178" fontId="4" fillId="0" borderId="10" xfId="1" applyNumberFormat="1" applyFont="1" applyFill="1" applyBorder="1" applyAlignment="1">
      <alignment vertical="center"/>
    </xf>
    <xf numFmtId="178" fontId="4" fillId="0" borderId="11" xfId="1" applyNumberFormat="1" applyFont="1" applyFill="1" applyBorder="1" applyAlignment="1">
      <alignment vertical="center"/>
    </xf>
    <xf numFmtId="176" fontId="4" fillId="0" borderId="16" xfId="1" applyNumberFormat="1" applyFont="1" applyFill="1" applyBorder="1" applyAlignment="1">
      <alignment vertical="center"/>
    </xf>
    <xf numFmtId="178" fontId="4" fillId="0" borderId="12" xfId="1" applyNumberFormat="1" applyFont="1" applyFill="1" applyBorder="1" applyAlignment="1">
      <alignment vertical="center"/>
    </xf>
    <xf numFmtId="176" fontId="4" fillId="0" borderId="45" xfId="1" applyNumberFormat="1" applyFont="1" applyFill="1" applyBorder="1" applyAlignment="1">
      <alignment vertical="center"/>
    </xf>
    <xf numFmtId="176" fontId="4" fillId="0" borderId="46" xfId="1" applyNumberFormat="1" applyFont="1" applyFill="1" applyBorder="1" applyAlignment="1">
      <alignment vertical="center"/>
    </xf>
    <xf numFmtId="176" fontId="4" fillId="0" borderId="48" xfId="1" applyNumberFormat="1" applyFont="1" applyFill="1" applyBorder="1" applyAlignment="1">
      <alignment vertical="center"/>
    </xf>
    <xf numFmtId="179" fontId="4" fillId="0" borderId="25" xfId="1" applyNumberFormat="1" applyFont="1" applyFill="1" applyBorder="1" applyAlignment="1">
      <alignment horizontal="right" vertical="center"/>
    </xf>
    <xf numFmtId="179" fontId="4" fillId="0" borderId="43" xfId="1" applyNumberFormat="1" applyFont="1" applyFill="1" applyBorder="1" applyAlignment="1">
      <alignment horizontal="right" vertical="center"/>
    </xf>
    <xf numFmtId="179" fontId="4" fillId="0" borderId="42" xfId="1" applyNumberFormat="1" applyFont="1" applyFill="1" applyBorder="1" applyAlignment="1">
      <alignment horizontal="right" vertical="center"/>
    </xf>
    <xf numFmtId="176" fontId="4" fillId="0" borderId="22" xfId="1" applyNumberFormat="1" applyFont="1" applyFill="1" applyBorder="1" applyAlignment="1">
      <alignment horizontal="right" vertical="center"/>
    </xf>
    <xf numFmtId="176" fontId="4" fillId="0" borderId="44" xfId="1" applyNumberFormat="1" applyFont="1" applyFill="1" applyBorder="1" applyAlignment="1">
      <alignment horizontal="right" vertical="center"/>
    </xf>
    <xf numFmtId="176" fontId="4" fillId="0" borderId="39" xfId="1" applyNumberFormat="1" applyFont="1" applyFill="1" applyBorder="1" applyAlignment="1">
      <alignment horizontal="right" vertical="center"/>
    </xf>
    <xf numFmtId="179" fontId="4" fillId="0" borderId="26" xfId="1" applyNumberFormat="1" applyFont="1" applyFill="1" applyBorder="1" applyAlignment="1">
      <alignment vertical="center"/>
    </xf>
    <xf numFmtId="176" fontId="4" fillId="0" borderId="52" xfId="1" applyNumberFormat="1" applyFont="1" applyFill="1" applyBorder="1" applyAlignment="1">
      <alignment vertical="center"/>
    </xf>
    <xf numFmtId="178" fontId="4" fillId="0" borderId="26" xfId="1" applyNumberFormat="1" applyFont="1" applyFill="1" applyBorder="1" applyAlignment="1">
      <alignment vertical="center"/>
    </xf>
    <xf numFmtId="179" fontId="4" fillId="0" borderId="50" xfId="1" applyNumberFormat="1" applyFont="1" applyFill="1" applyBorder="1" applyAlignment="1">
      <alignment vertical="center"/>
    </xf>
    <xf numFmtId="176" fontId="4" fillId="0" borderId="51" xfId="1" applyNumberFormat="1" applyFont="1" applyFill="1" applyBorder="1" applyAlignment="1">
      <alignment vertical="center"/>
    </xf>
    <xf numFmtId="179" fontId="4" fillId="0" borderId="54" xfId="1" applyNumberFormat="1" applyFont="1" applyFill="1" applyBorder="1" applyAlignment="1">
      <alignment horizontal="right" vertical="center"/>
    </xf>
    <xf numFmtId="176" fontId="4" fillId="0" borderId="55" xfId="1" applyNumberFormat="1" applyFont="1" applyFill="1" applyBorder="1" applyAlignment="1">
      <alignment horizontal="right" vertical="center"/>
    </xf>
    <xf numFmtId="176" fontId="4" fillId="0" borderId="41" xfId="1" applyNumberFormat="1" applyFont="1" applyFill="1" applyBorder="1" applyAlignment="1">
      <alignment horizontal="center" vertical="center"/>
    </xf>
    <xf numFmtId="179" fontId="4" fillId="0" borderId="27" xfId="1" applyNumberFormat="1" applyFont="1" applyFill="1" applyBorder="1" applyAlignment="1">
      <alignment vertical="center"/>
    </xf>
    <xf numFmtId="179" fontId="4" fillId="0" borderId="40" xfId="1" applyNumberFormat="1" applyFont="1" applyFill="1" applyBorder="1" applyAlignment="1">
      <alignment vertical="center"/>
    </xf>
    <xf numFmtId="176" fontId="4" fillId="0" borderId="41" xfId="1" applyNumberFormat="1" applyFont="1" applyFill="1" applyBorder="1" applyAlignment="1">
      <alignment vertical="center"/>
    </xf>
    <xf numFmtId="176" fontId="4" fillId="0" borderId="46" xfId="1" applyNumberFormat="1" applyFont="1" applyFill="1" applyBorder="1" applyAlignment="1">
      <alignment horizontal="center" vertical="center"/>
    </xf>
    <xf numFmtId="179" fontId="4" fillId="0" borderId="11" xfId="1" applyNumberFormat="1" applyFont="1" applyFill="1" applyBorder="1" applyAlignment="1">
      <alignment horizontal="right" vertical="center"/>
    </xf>
    <xf numFmtId="176" fontId="4" fillId="0" borderId="14" xfId="1" applyNumberFormat="1" applyFont="1" applyFill="1" applyBorder="1" applyAlignment="1">
      <alignment horizontal="right" vertical="center"/>
    </xf>
    <xf numFmtId="176" fontId="4" fillId="0" borderId="15" xfId="1" applyNumberFormat="1" applyFont="1" applyFill="1" applyBorder="1" applyAlignment="1">
      <alignment horizontal="right" vertical="center"/>
    </xf>
    <xf numFmtId="178" fontId="4" fillId="0" borderId="10" xfId="1" applyNumberFormat="1" applyFont="1" applyFill="1" applyBorder="1" applyAlignment="1">
      <alignment horizontal="right" vertical="center"/>
    </xf>
    <xf numFmtId="178" fontId="4" fillId="0" borderId="11" xfId="1" applyNumberFormat="1" applyFont="1" applyFill="1" applyBorder="1" applyAlignment="1">
      <alignment horizontal="right" vertical="center"/>
    </xf>
    <xf numFmtId="179" fontId="4" fillId="0" borderId="12" xfId="1" applyNumberFormat="1" applyFont="1" applyFill="1" applyBorder="1" applyAlignment="1">
      <alignment horizontal="right" vertical="center"/>
    </xf>
    <xf numFmtId="176" fontId="4" fillId="0" borderId="16" xfId="1" applyNumberFormat="1" applyFont="1" applyFill="1" applyBorder="1" applyAlignment="1">
      <alignment horizontal="right" vertical="center"/>
    </xf>
    <xf numFmtId="178" fontId="4" fillId="0" borderId="12" xfId="1" applyNumberFormat="1" applyFont="1" applyFill="1" applyBorder="1" applyAlignment="1">
      <alignment horizontal="right" vertical="center"/>
    </xf>
    <xf numFmtId="176" fontId="4" fillId="0" borderId="48" xfId="1" applyNumberFormat="1" applyFont="1" applyFill="1" applyBorder="1" applyAlignment="1">
      <alignment horizontal="right" vertical="center"/>
    </xf>
    <xf numFmtId="179" fontId="4" fillId="0" borderId="27" xfId="1" applyNumberFormat="1" applyFont="1" applyFill="1" applyBorder="1" applyAlignment="1">
      <alignment horizontal="right" vertical="center"/>
    </xf>
    <xf numFmtId="179" fontId="4" fillId="0" borderId="38" xfId="1" applyNumberFormat="1" applyFont="1" applyFill="1" applyBorder="1" applyAlignment="1">
      <alignment horizontal="right" vertical="center"/>
    </xf>
    <xf numFmtId="176" fontId="4" fillId="0" borderId="23" xfId="1" applyNumberFormat="1" applyFont="1" applyFill="1" applyBorder="1" applyAlignment="1">
      <alignment horizontal="right" vertical="center"/>
    </xf>
    <xf numFmtId="176" fontId="4" fillId="0" borderId="14" xfId="1" applyNumberFormat="1" applyFont="1" applyFill="1" applyBorder="1" applyAlignment="1">
      <alignment horizontal="center" vertical="center"/>
    </xf>
    <xf numFmtId="176" fontId="4" fillId="4" borderId="45" xfId="1" applyNumberFormat="1" applyFont="1" applyFill="1" applyBorder="1" applyAlignment="1">
      <alignment vertical="center"/>
    </xf>
    <xf numFmtId="176" fontId="4" fillId="4" borderId="47" xfId="1" applyNumberFormat="1" applyFont="1" applyFill="1" applyBorder="1" applyAlignment="1">
      <alignment vertical="center"/>
    </xf>
    <xf numFmtId="176" fontId="4" fillId="4" borderId="46" xfId="1" applyNumberFormat="1" applyFont="1" applyFill="1" applyBorder="1" applyAlignment="1">
      <alignment vertical="center"/>
    </xf>
    <xf numFmtId="176" fontId="4" fillId="5" borderId="45" xfId="1" applyNumberFormat="1" applyFont="1" applyFill="1" applyBorder="1" applyAlignment="1">
      <alignment vertical="center"/>
    </xf>
    <xf numFmtId="176" fontId="4" fillId="4" borderId="45" xfId="1" applyNumberFormat="1" applyFont="1" applyFill="1" applyBorder="1" applyAlignment="1">
      <alignment horizontal="right" vertical="center"/>
    </xf>
    <xf numFmtId="176" fontId="4" fillId="4" borderId="46" xfId="1" applyNumberFormat="1" applyFont="1" applyFill="1" applyBorder="1" applyAlignment="1">
      <alignment horizontal="right" vertical="center"/>
    </xf>
    <xf numFmtId="176" fontId="4" fillId="4" borderId="47" xfId="1" applyNumberFormat="1" applyFont="1" applyFill="1" applyBorder="1" applyAlignment="1">
      <alignment horizontal="right" vertical="center"/>
    </xf>
    <xf numFmtId="176" fontId="4" fillId="4" borderId="45" xfId="1" applyNumberFormat="1" applyFont="1" applyFill="1" applyBorder="1" applyAlignment="1">
      <alignment horizontal="center" vertical="center"/>
    </xf>
    <xf numFmtId="176" fontId="4" fillId="5" borderId="53" xfId="1" applyNumberFormat="1" applyFont="1" applyFill="1" applyBorder="1" applyAlignment="1">
      <alignment vertical="center"/>
    </xf>
    <xf numFmtId="176" fontId="4" fillId="0" borderId="47" xfId="1" applyNumberFormat="1" applyFont="1" applyFill="1" applyBorder="1" applyAlignment="1">
      <alignment vertical="center"/>
    </xf>
    <xf numFmtId="179" fontId="4" fillId="0" borderId="3" xfId="1" applyNumberFormat="1" applyFont="1" applyFill="1" applyBorder="1" applyAlignment="1">
      <alignment horizontal="center" vertical="center"/>
    </xf>
    <xf numFmtId="179" fontId="4" fillId="0" borderId="14" xfId="1" applyNumberFormat="1" applyFont="1" applyFill="1" applyBorder="1" applyAlignment="1">
      <alignment horizontal="center" vertical="center"/>
    </xf>
    <xf numFmtId="179" fontId="4" fillId="2" borderId="1" xfId="1" applyNumberFormat="1" applyFont="1" applyFill="1" applyBorder="1" applyAlignment="1">
      <alignment vertical="center" shrinkToFit="1"/>
    </xf>
    <xf numFmtId="38" fontId="4" fillId="2" borderId="1" xfId="1" applyFont="1" applyFill="1" applyBorder="1" applyAlignment="1">
      <alignment vertical="center" shrinkToFit="1"/>
    </xf>
    <xf numFmtId="38" fontId="5" fillId="2" borderId="13" xfId="1" applyFont="1" applyFill="1" applyBorder="1" applyAlignment="1">
      <alignment horizontal="center" vertical="center" shrinkToFit="1"/>
    </xf>
    <xf numFmtId="179" fontId="4" fillId="2" borderId="1" xfId="0" applyNumberFormat="1" applyFont="1" applyFill="1" applyBorder="1" applyAlignment="1">
      <alignment vertical="center" shrinkToFit="1"/>
    </xf>
    <xf numFmtId="0" fontId="4" fillId="2" borderId="1" xfId="0" applyFont="1" applyFill="1" applyBorder="1" applyAlignment="1">
      <alignment vertical="center" shrinkToFit="1"/>
    </xf>
    <xf numFmtId="0" fontId="5" fillId="2" borderId="13" xfId="0" applyFont="1" applyFill="1" applyBorder="1" applyAlignment="1">
      <alignment horizontal="center" vertical="center" shrinkToFit="1"/>
    </xf>
    <xf numFmtId="38" fontId="8" fillId="0" borderId="0" xfId="1" applyFont="1" applyAlignment="1">
      <alignment horizontal="center"/>
    </xf>
    <xf numFmtId="38" fontId="9" fillId="0" borderId="0" xfId="1" applyFont="1" applyAlignment="1"/>
    <xf numFmtId="38" fontId="9" fillId="0" borderId="0" xfId="1" applyFont="1" applyAlignment="1">
      <alignment horizontal="center"/>
    </xf>
    <xf numFmtId="0" fontId="7" fillId="3" borderId="0" xfId="0" applyFont="1" applyFill="1" applyBorder="1" applyAlignment="1">
      <alignment vertical="center"/>
    </xf>
    <xf numFmtId="181" fontId="7" fillId="3" borderId="0" xfId="0" applyNumberFormat="1" applyFont="1" applyFill="1" applyBorder="1" applyAlignment="1">
      <alignment vertical="center"/>
    </xf>
    <xf numFmtId="179" fontId="4" fillId="0" borderId="0" xfId="0" applyNumberFormat="1" applyFont="1" applyBorder="1" applyAlignment="1">
      <alignment vertical="center"/>
    </xf>
    <xf numFmtId="0" fontId="4" fillId="0" borderId="0" xfId="0" applyFont="1" applyBorder="1" applyAlignment="1">
      <alignment vertical="center"/>
    </xf>
    <xf numFmtId="178" fontId="4" fillId="0" borderId="0" xfId="0" applyNumberFormat="1" applyFont="1" applyBorder="1" applyAlignment="1">
      <alignment vertical="center"/>
    </xf>
    <xf numFmtId="0" fontId="5" fillId="0" borderId="0" xfId="0" applyFont="1" applyAlignment="1">
      <alignment horizontal="distributed" vertical="center" wrapText="1"/>
    </xf>
    <xf numFmtId="0" fontId="5" fillId="0" borderId="49" xfId="0" applyFont="1" applyBorder="1" applyAlignment="1">
      <alignment horizontal="distributed" vertical="center"/>
    </xf>
    <xf numFmtId="0" fontId="4" fillId="2" borderId="1"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38" fontId="4" fillId="2" borderId="2" xfId="1" applyFont="1" applyFill="1" applyBorder="1" applyAlignment="1">
      <alignment horizontal="center" vertical="center" shrinkToFit="1"/>
    </xf>
    <xf numFmtId="38" fontId="4" fillId="2" borderId="9" xfId="1" applyFont="1" applyFill="1" applyBorder="1" applyAlignment="1">
      <alignment horizontal="center" vertical="center" shrinkToFit="1"/>
    </xf>
    <xf numFmtId="38" fontId="4" fillId="2" borderId="18" xfId="1" applyFont="1" applyFill="1" applyBorder="1" applyAlignment="1">
      <alignment horizontal="center" vertical="center" shrinkToFit="1"/>
    </xf>
    <xf numFmtId="38" fontId="4" fillId="2" borderId="19" xfId="1" applyFont="1" applyFill="1" applyBorder="1" applyAlignment="1">
      <alignment horizontal="center" vertical="center" shrinkToFit="1"/>
    </xf>
    <xf numFmtId="179" fontId="4" fillId="2" borderId="2" xfId="1" applyNumberFormat="1" applyFont="1" applyFill="1" applyBorder="1" applyAlignment="1">
      <alignment horizontal="center" vertical="center"/>
    </xf>
    <xf numFmtId="179" fontId="4" fillId="2" borderId="9" xfId="1" applyNumberFormat="1" applyFont="1" applyFill="1" applyBorder="1" applyAlignment="1">
      <alignment horizontal="center" vertical="center"/>
    </xf>
    <xf numFmtId="179" fontId="4" fillId="2" borderId="28" xfId="1" applyNumberFormat="1" applyFont="1" applyFill="1" applyBorder="1" applyAlignment="1">
      <alignment horizontal="center" vertical="center"/>
    </xf>
    <xf numFmtId="179" fontId="4" fillId="2" borderId="29" xfId="1" applyNumberFormat="1" applyFont="1" applyFill="1" applyBorder="1" applyAlignment="1">
      <alignment horizontal="center" vertical="center"/>
    </xf>
    <xf numFmtId="38" fontId="4" fillId="2" borderId="7" xfId="1" applyFont="1" applyFill="1" applyBorder="1" applyAlignment="1">
      <alignment horizontal="center" vertical="center"/>
    </xf>
    <xf numFmtId="38" fontId="4" fillId="2" borderId="8" xfId="1" applyFont="1" applyFill="1" applyBorder="1" applyAlignment="1">
      <alignment horizontal="center" vertical="center"/>
    </xf>
    <xf numFmtId="38" fontId="4" fillId="2" borderId="2" xfId="1" applyFont="1" applyFill="1" applyBorder="1" applyAlignment="1">
      <alignment horizontal="left" vertical="center"/>
    </xf>
    <xf numFmtId="38" fontId="4" fillId="2" borderId="9" xfId="1" applyFont="1" applyFill="1" applyBorder="1" applyAlignment="1">
      <alignment horizontal="left" vertical="center"/>
    </xf>
    <xf numFmtId="38" fontId="4" fillId="2" borderId="1" xfId="1" applyFont="1" applyFill="1" applyBorder="1" applyAlignment="1">
      <alignment horizontal="left" vertical="center"/>
    </xf>
    <xf numFmtId="38" fontId="4" fillId="2" borderId="13" xfId="1" applyFont="1" applyFill="1" applyBorder="1" applyAlignment="1">
      <alignment horizontal="left" vertical="center"/>
    </xf>
    <xf numFmtId="177" fontId="4" fillId="2" borderId="3" xfId="1" applyNumberFormat="1" applyFont="1" applyFill="1" applyBorder="1" applyAlignment="1">
      <alignment horizontal="center" vertical="center"/>
    </xf>
    <xf numFmtId="177" fontId="4" fillId="2" borderId="17" xfId="1" applyNumberFormat="1" applyFont="1" applyFill="1" applyBorder="1" applyAlignment="1">
      <alignment horizontal="center" vertical="center"/>
    </xf>
    <xf numFmtId="38" fontId="5" fillId="2" borderId="3" xfId="1" applyFont="1" applyFill="1" applyBorder="1" applyAlignment="1">
      <alignment horizontal="center" vertical="center" shrinkToFit="1"/>
    </xf>
    <xf numFmtId="38" fontId="5" fillId="2" borderId="17" xfId="1" applyFont="1" applyFill="1" applyBorder="1" applyAlignment="1">
      <alignment horizontal="center" vertical="center" shrinkToFit="1"/>
    </xf>
    <xf numFmtId="38" fontId="4" fillId="2" borderId="2" xfId="1" applyFont="1" applyFill="1" applyBorder="1" applyAlignment="1">
      <alignment horizontal="center" vertical="center"/>
    </xf>
    <xf numFmtId="38" fontId="4" fillId="2" borderId="9" xfId="1" applyFont="1" applyFill="1" applyBorder="1" applyAlignment="1">
      <alignment horizontal="center" vertical="center"/>
    </xf>
    <xf numFmtId="38" fontId="4" fillId="2" borderId="18" xfId="1" applyFont="1" applyFill="1" applyBorder="1" applyAlignment="1">
      <alignment horizontal="center" vertical="center"/>
    </xf>
    <xf numFmtId="38" fontId="4" fillId="2" borderId="19" xfId="1" applyFont="1" applyFill="1" applyBorder="1" applyAlignment="1">
      <alignment horizontal="center" vertical="center"/>
    </xf>
    <xf numFmtId="0" fontId="5" fillId="0" borderId="0" xfId="0" applyFont="1" applyAlignment="1">
      <alignment horizontal="distributed" vertical="center"/>
    </xf>
    <xf numFmtId="0" fontId="4" fillId="2" borderId="2"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179" fontId="4" fillId="2" borderId="2" xfId="0" applyNumberFormat="1" applyFont="1" applyFill="1" applyBorder="1" applyAlignment="1">
      <alignment horizontal="center" vertical="center"/>
    </xf>
    <xf numFmtId="179" fontId="4" fillId="2" borderId="9" xfId="0" applyNumberFormat="1" applyFont="1" applyFill="1" applyBorder="1" applyAlignment="1">
      <alignment horizontal="center" vertical="center"/>
    </xf>
    <xf numFmtId="179" fontId="4" fillId="2" borderId="28" xfId="0" applyNumberFormat="1" applyFont="1" applyFill="1" applyBorder="1" applyAlignment="1">
      <alignment horizontal="center" vertical="center"/>
    </xf>
    <xf numFmtId="179" fontId="4" fillId="2" borderId="29" xfId="0" applyNumberFormat="1"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 xfId="0" applyFont="1" applyFill="1" applyBorder="1" applyAlignment="1">
      <alignment horizontal="left" vertical="center"/>
    </xf>
    <xf numFmtId="0" fontId="4" fillId="2" borderId="9" xfId="0" applyFont="1" applyFill="1" applyBorder="1" applyAlignment="1">
      <alignment horizontal="left" vertical="center"/>
    </xf>
    <xf numFmtId="0" fontId="4" fillId="2" borderId="1" xfId="0" applyFont="1" applyFill="1" applyBorder="1" applyAlignment="1">
      <alignment horizontal="left" vertical="center"/>
    </xf>
    <xf numFmtId="0" fontId="4" fillId="2" borderId="13" xfId="0" applyFont="1" applyFill="1" applyBorder="1" applyAlignment="1">
      <alignment horizontal="left" vertical="center"/>
    </xf>
    <xf numFmtId="177" fontId="4" fillId="2" borderId="3" xfId="0" applyNumberFormat="1" applyFont="1" applyFill="1" applyBorder="1" applyAlignment="1">
      <alignment horizontal="center" vertical="center"/>
    </xf>
    <xf numFmtId="177" fontId="4" fillId="2" borderId="17" xfId="0" applyNumberFormat="1" applyFont="1" applyFill="1" applyBorder="1" applyAlignment="1">
      <alignment horizontal="center" vertical="center"/>
    </xf>
    <xf numFmtId="0" fontId="5" fillId="2" borderId="3"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180" fontId="4" fillId="2" borderId="2" xfId="0" applyNumberFormat="1" applyFont="1" applyFill="1" applyBorder="1" applyAlignment="1">
      <alignment horizontal="center" vertical="center" shrinkToFit="1"/>
    </xf>
    <xf numFmtId="180" fontId="4" fillId="2" borderId="9" xfId="0" applyNumberFormat="1" applyFont="1" applyFill="1" applyBorder="1" applyAlignment="1">
      <alignment horizontal="center" vertical="center" shrinkToFit="1"/>
    </xf>
    <xf numFmtId="180" fontId="4" fillId="2" borderId="18" xfId="0" applyNumberFormat="1" applyFont="1" applyFill="1" applyBorder="1" applyAlignment="1">
      <alignment horizontal="center" vertical="center" shrinkToFit="1"/>
    </xf>
    <xf numFmtId="180" fontId="4" fillId="2" borderId="19" xfId="0" applyNumberFormat="1" applyFont="1" applyFill="1" applyBorder="1" applyAlignment="1">
      <alignment horizontal="center" vertical="center" shrinkToFit="1"/>
    </xf>
    <xf numFmtId="180" fontId="4" fillId="2" borderId="2" xfId="0" applyNumberFormat="1" applyFont="1" applyFill="1" applyBorder="1" applyAlignment="1">
      <alignment horizontal="center" vertical="center"/>
    </xf>
    <xf numFmtId="180" fontId="4" fillId="2" borderId="9" xfId="0" applyNumberFormat="1" applyFont="1" applyFill="1" applyBorder="1" applyAlignment="1">
      <alignment horizontal="center" vertical="center"/>
    </xf>
    <xf numFmtId="180" fontId="4" fillId="2" borderId="18" xfId="0" applyNumberFormat="1" applyFont="1" applyFill="1" applyBorder="1" applyAlignment="1">
      <alignment horizontal="center" vertical="center"/>
    </xf>
    <xf numFmtId="180" fontId="4" fillId="2" borderId="19" xfId="0" applyNumberFormat="1" applyFont="1" applyFill="1" applyBorder="1" applyAlignment="1">
      <alignment horizontal="center" vertical="center"/>
    </xf>
    <xf numFmtId="0" fontId="5" fillId="2" borderId="3" xfId="0" applyFont="1" applyFill="1" applyBorder="1" applyAlignment="1">
      <alignment horizontal="center" vertical="center"/>
    </xf>
    <xf numFmtId="0" fontId="5" fillId="2" borderId="17"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762008</xdr:colOff>
      <xdr:row>1</xdr:row>
      <xdr:rowOff>2803</xdr:rowOff>
    </xdr:from>
    <xdr:to>
      <xdr:col>10</xdr:col>
      <xdr:colOff>11206</xdr:colOff>
      <xdr:row>2</xdr:row>
      <xdr:rowOff>156884</xdr:rowOff>
    </xdr:to>
    <xdr:sp macro="" textlink="">
      <xdr:nvSpPr>
        <xdr:cNvPr id="11" name="大かっこ 10"/>
        <xdr:cNvSpPr/>
      </xdr:nvSpPr>
      <xdr:spPr>
        <a:xfrm>
          <a:off x="8415626" y="204509"/>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448237</xdr:colOff>
      <xdr:row>0</xdr:row>
      <xdr:rowOff>134470</xdr:rowOff>
    </xdr:from>
    <xdr:to>
      <xdr:col>10</xdr:col>
      <xdr:colOff>122574</xdr:colOff>
      <xdr:row>3</xdr:row>
      <xdr:rowOff>109957</xdr:rowOff>
    </xdr:to>
    <xdr:sp macro="" textlink="">
      <xdr:nvSpPr>
        <xdr:cNvPr id="12" name="正方形/長方形 11"/>
        <xdr:cNvSpPr/>
      </xdr:nvSpPr>
      <xdr:spPr>
        <a:xfrm>
          <a:off x="8706972" y="134470"/>
          <a:ext cx="2072396"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268941</xdr:colOff>
      <xdr:row>1</xdr:row>
      <xdr:rowOff>14011</xdr:rowOff>
    </xdr:from>
    <xdr:to>
      <xdr:col>10</xdr:col>
      <xdr:colOff>547</xdr:colOff>
      <xdr:row>2</xdr:row>
      <xdr:rowOff>168092</xdr:rowOff>
    </xdr:to>
    <xdr:sp macro="" textlink="">
      <xdr:nvSpPr>
        <xdr:cNvPr id="6" name="大かっこ 5"/>
        <xdr:cNvSpPr/>
      </xdr:nvSpPr>
      <xdr:spPr>
        <a:xfrm>
          <a:off x="8527676" y="215717"/>
          <a:ext cx="2129665"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526677</xdr:colOff>
      <xdr:row>0</xdr:row>
      <xdr:rowOff>145678</xdr:rowOff>
    </xdr:from>
    <xdr:to>
      <xdr:col>10</xdr:col>
      <xdr:colOff>358588</xdr:colOff>
      <xdr:row>3</xdr:row>
      <xdr:rowOff>121165</xdr:rowOff>
    </xdr:to>
    <xdr:sp macro="" textlink="">
      <xdr:nvSpPr>
        <xdr:cNvPr id="7" name="正方形/長方形 6"/>
        <xdr:cNvSpPr/>
      </xdr:nvSpPr>
      <xdr:spPr>
        <a:xfrm>
          <a:off x="8785412" y="145678"/>
          <a:ext cx="2229970"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806823</xdr:colOff>
      <xdr:row>1</xdr:row>
      <xdr:rowOff>14009</xdr:rowOff>
    </xdr:from>
    <xdr:to>
      <xdr:col>11</xdr:col>
      <xdr:colOff>862844</xdr:colOff>
      <xdr:row>2</xdr:row>
      <xdr:rowOff>168090</xdr:rowOff>
    </xdr:to>
    <xdr:sp macro="" textlink="">
      <xdr:nvSpPr>
        <xdr:cNvPr id="5" name="大かっこ 4"/>
        <xdr:cNvSpPr/>
      </xdr:nvSpPr>
      <xdr:spPr>
        <a:xfrm>
          <a:off x="8583705" y="215715"/>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830636</xdr:colOff>
      <xdr:row>0</xdr:row>
      <xdr:rowOff>145676</xdr:rowOff>
    </xdr:from>
    <xdr:to>
      <xdr:col>12</xdr:col>
      <xdr:colOff>111358</xdr:colOff>
      <xdr:row>3</xdr:row>
      <xdr:rowOff>121163</xdr:rowOff>
    </xdr:to>
    <xdr:sp macro="" textlink="">
      <xdr:nvSpPr>
        <xdr:cNvPr id="6" name="正方形/長方形 5"/>
        <xdr:cNvSpPr/>
      </xdr:nvSpPr>
      <xdr:spPr>
        <a:xfrm>
          <a:off x="8607518" y="145676"/>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818029</xdr:colOff>
      <xdr:row>1</xdr:row>
      <xdr:rowOff>14009</xdr:rowOff>
    </xdr:from>
    <xdr:to>
      <xdr:col>12</xdr:col>
      <xdr:colOff>11197</xdr:colOff>
      <xdr:row>2</xdr:row>
      <xdr:rowOff>168090</xdr:rowOff>
    </xdr:to>
    <xdr:sp macro="" textlink="">
      <xdr:nvSpPr>
        <xdr:cNvPr id="5" name="大かっこ 4"/>
        <xdr:cNvSpPr/>
      </xdr:nvSpPr>
      <xdr:spPr>
        <a:xfrm>
          <a:off x="8594911" y="215715"/>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841842</xdr:colOff>
      <xdr:row>0</xdr:row>
      <xdr:rowOff>145676</xdr:rowOff>
    </xdr:from>
    <xdr:to>
      <xdr:col>12</xdr:col>
      <xdr:colOff>122564</xdr:colOff>
      <xdr:row>3</xdr:row>
      <xdr:rowOff>121163</xdr:rowOff>
    </xdr:to>
    <xdr:sp macro="" textlink="">
      <xdr:nvSpPr>
        <xdr:cNvPr id="6" name="正方形/長方形 5"/>
        <xdr:cNvSpPr/>
      </xdr:nvSpPr>
      <xdr:spPr>
        <a:xfrm>
          <a:off x="8618724" y="145676"/>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739582</xdr:colOff>
      <xdr:row>1</xdr:row>
      <xdr:rowOff>2805</xdr:rowOff>
    </xdr:from>
    <xdr:to>
      <xdr:col>8</xdr:col>
      <xdr:colOff>1255045</xdr:colOff>
      <xdr:row>2</xdr:row>
      <xdr:rowOff>156886</xdr:rowOff>
    </xdr:to>
    <xdr:sp macro="" textlink="">
      <xdr:nvSpPr>
        <xdr:cNvPr id="7" name="大かっこ 6"/>
        <xdr:cNvSpPr/>
      </xdr:nvSpPr>
      <xdr:spPr>
        <a:xfrm>
          <a:off x="8404406" y="204511"/>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763395</xdr:colOff>
      <xdr:row>0</xdr:row>
      <xdr:rowOff>134472</xdr:rowOff>
    </xdr:from>
    <xdr:to>
      <xdr:col>9</xdr:col>
      <xdr:colOff>100147</xdr:colOff>
      <xdr:row>3</xdr:row>
      <xdr:rowOff>109959</xdr:rowOff>
    </xdr:to>
    <xdr:sp macro="" textlink="">
      <xdr:nvSpPr>
        <xdr:cNvPr id="8" name="正方形/長方形 7"/>
        <xdr:cNvSpPr/>
      </xdr:nvSpPr>
      <xdr:spPr>
        <a:xfrm>
          <a:off x="8428219" y="134472"/>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78442</xdr:colOff>
      <xdr:row>1</xdr:row>
      <xdr:rowOff>2803</xdr:rowOff>
    </xdr:from>
    <xdr:to>
      <xdr:col>6</xdr:col>
      <xdr:colOff>1860169</xdr:colOff>
      <xdr:row>2</xdr:row>
      <xdr:rowOff>156884</xdr:rowOff>
    </xdr:to>
    <xdr:sp macro="" textlink="">
      <xdr:nvSpPr>
        <xdr:cNvPr id="9" name="大かっこ 8"/>
        <xdr:cNvSpPr/>
      </xdr:nvSpPr>
      <xdr:spPr>
        <a:xfrm>
          <a:off x="8292354" y="204509"/>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102255</xdr:colOff>
      <xdr:row>0</xdr:row>
      <xdr:rowOff>134470</xdr:rowOff>
    </xdr:from>
    <xdr:to>
      <xdr:col>7</xdr:col>
      <xdr:colOff>100154</xdr:colOff>
      <xdr:row>3</xdr:row>
      <xdr:rowOff>109957</xdr:rowOff>
    </xdr:to>
    <xdr:sp macro="" textlink="">
      <xdr:nvSpPr>
        <xdr:cNvPr id="10" name="正方形/長方形 9"/>
        <xdr:cNvSpPr/>
      </xdr:nvSpPr>
      <xdr:spPr>
        <a:xfrm>
          <a:off x="8316167" y="134470"/>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5"/>
  <sheetViews>
    <sheetView view="pageBreakPreview" zoomScale="85" zoomScaleNormal="100" zoomScaleSheetLayoutView="85" workbookViewId="0"/>
  </sheetViews>
  <sheetFormatPr defaultRowHeight="14.25"/>
  <cols>
    <col min="1" max="1" width="5.625" style="10" customWidth="1"/>
    <col min="2" max="2" width="6.375" style="10" customWidth="1"/>
    <col min="3" max="3" width="17.75" style="10" customWidth="1"/>
    <col min="4" max="7" width="15.75" style="10" customWidth="1"/>
    <col min="8" max="8" width="15.75" style="1" customWidth="1"/>
    <col min="9" max="9" width="15.75" style="10" customWidth="1"/>
    <col min="10" max="10" width="15.75" style="1" customWidth="1"/>
    <col min="11" max="11" width="4.5" style="10" customWidth="1"/>
    <col min="12" max="16384" width="9" style="10"/>
  </cols>
  <sheetData>
    <row r="1" spans="2:11" ht="15.95" customHeight="1">
      <c r="B1" s="10" t="s">
        <v>33</v>
      </c>
      <c r="I1" s="11"/>
    </row>
    <row r="2" spans="2:11" ht="14.25" customHeight="1">
      <c r="B2" s="10" t="s">
        <v>32</v>
      </c>
      <c r="G2" s="1"/>
      <c r="I2" s="132"/>
      <c r="J2" s="132"/>
      <c r="K2" s="1"/>
    </row>
    <row r="3" spans="2:11" ht="14.25" customHeight="1" thickBot="1">
      <c r="G3" s="1"/>
      <c r="I3" s="133"/>
      <c r="J3" s="133"/>
      <c r="K3" s="1"/>
    </row>
    <row r="4" spans="2:11" s="13" customFormat="1" ht="35.1" customHeight="1">
      <c r="B4" s="146"/>
      <c r="C4" s="147"/>
      <c r="D4" s="12" t="s">
        <v>3</v>
      </c>
      <c r="E4" s="6" t="s">
        <v>4</v>
      </c>
      <c r="F4" s="8" t="s">
        <v>5</v>
      </c>
      <c r="G4" s="6" t="s">
        <v>6</v>
      </c>
      <c r="H4" s="6" t="s">
        <v>61</v>
      </c>
      <c r="I4" s="7" t="s">
        <v>7</v>
      </c>
      <c r="J4" s="16" t="s">
        <v>41</v>
      </c>
    </row>
    <row r="5" spans="2:11" s="20" customFormat="1" ht="23.1" customHeight="1">
      <c r="B5" s="148" t="s">
        <v>40</v>
      </c>
      <c r="C5" s="149"/>
      <c r="D5" s="42">
        <f>SUM(D7,D10,D13)</f>
        <v>425.17970898814599</v>
      </c>
      <c r="E5" s="42">
        <f t="shared" ref="E5:I6" si="0">SUM(E7,E10,E13)</f>
        <v>220.38013428372798</v>
      </c>
      <c r="F5" s="42">
        <f t="shared" si="0"/>
        <v>26.953396678520999</v>
      </c>
      <c r="G5" s="42">
        <f t="shared" si="0"/>
        <v>9.7783308178780004</v>
      </c>
      <c r="H5" s="42">
        <f t="shared" si="0"/>
        <v>7.2700906563009999</v>
      </c>
      <c r="I5" s="53">
        <f t="shared" si="0"/>
        <v>13.034301846731001</v>
      </c>
      <c r="J5" s="45">
        <f>SUM(D5:I5)</f>
        <v>702.59596327130498</v>
      </c>
    </row>
    <row r="6" spans="2:11" s="13" customFormat="1" ht="23.1" customHeight="1">
      <c r="B6" s="150"/>
      <c r="C6" s="151"/>
      <c r="D6" s="66">
        <f>SUM(D8,D11,D14)</f>
        <v>143044</v>
      </c>
      <c r="E6" s="66">
        <f t="shared" ref="E6:I6" si="1">SUM(E8,E11,E14)</f>
        <v>31389</v>
      </c>
      <c r="F6" s="66">
        <f t="shared" si="1"/>
        <v>5026</v>
      </c>
      <c r="G6" s="66">
        <f t="shared" si="1"/>
        <v>2034</v>
      </c>
      <c r="H6" s="66">
        <f t="shared" si="0"/>
        <v>3559</v>
      </c>
      <c r="I6" s="67">
        <f t="shared" si="1"/>
        <v>5774</v>
      </c>
      <c r="J6" s="47">
        <f>SUM(D6:I6)</f>
        <v>190826</v>
      </c>
    </row>
    <row r="7" spans="2:11" s="20" customFormat="1" ht="23.1" customHeight="1">
      <c r="B7" s="22"/>
      <c r="C7" s="152" t="s">
        <v>12</v>
      </c>
      <c r="D7" s="42">
        <v>393.85187050036899</v>
      </c>
      <c r="E7" s="42">
        <v>216.149660660525</v>
      </c>
      <c r="F7" s="53">
        <v>26.682381559762</v>
      </c>
      <c r="G7" s="42">
        <v>9.6669965419310007</v>
      </c>
      <c r="H7" s="42">
        <v>7.0800244841589999</v>
      </c>
      <c r="I7" s="54">
        <v>12.944909989536001</v>
      </c>
      <c r="J7" s="45">
        <f t="shared" ref="J7:J21" si="2">SUM(D7:I7)</f>
        <v>666.37584373628204</v>
      </c>
    </row>
    <row r="8" spans="2:11" s="13" customFormat="1" ht="23.1" customHeight="1">
      <c r="B8" s="14"/>
      <c r="C8" s="153"/>
      <c r="D8" s="66">
        <v>111399</v>
      </c>
      <c r="E8" s="66">
        <v>29939</v>
      </c>
      <c r="F8" s="67">
        <v>4866</v>
      </c>
      <c r="G8" s="66">
        <v>2008</v>
      </c>
      <c r="H8" s="66">
        <v>2223</v>
      </c>
      <c r="I8" s="70">
        <v>5704</v>
      </c>
      <c r="J8" s="47">
        <f t="shared" si="2"/>
        <v>156139</v>
      </c>
    </row>
    <row r="9" spans="2:11" s="13" customFormat="1" ht="23.1" hidden="1" customHeight="1">
      <c r="B9" s="14"/>
      <c r="C9" s="28"/>
      <c r="D9" s="72"/>
      <c r="E9" s="72"/>
      <c r="F9" s="73"/>
      <c r="G9" s="72"/>
      <c r="H9" s="72"/>
      <c r="I9" s="115"/>
      <c r="J9" s="74"/>
    </row>
    <row r="10" spans="2:11" s="26" customFormat="1" ht="23.1" customHeight="1">
      <c r="B10" s="25"/>
      <c r="C10" s="152" t="s">
        <v>0</v>
      </c>
      <c r="D10" s="68">
        <v>17.743507483386999</v>
      </c>
      <c r="E10" s="68">
        <v>1.194575201353</v>
      </c>
      <c r="F10" s="69">
        <v>9.0598972909E-2</v>
      </c>
      <c r="G10" s="68">
        <v>4.6301136639999999E-3</v>
      </c>
      <c r="H10" s="68">
        <v>9.3698448480000005E-3</v>
      </c>
      <c r="I10" s="71">
        <v>1.0124795999999999E-3</v>
      </c>
      <c r="J10" s="45">
        <f t="shared" si="2"/>
        <v>19.043694095760998</v>
      </c>
    </row>
    <row r="11" spans="2:11" s="13" customFormat="1" ht="23.1" customHeight="1">
      <c r="B11" s="14"/>
      <c r="C11" s="153"/>
      <c r="D11" s="66">
        <v>27554</v>
      </c>
      <c r="E11" s="66">
        <v>805</v>
      </c>
      <c r="F11" s="67">
        <v>71</v>
      </c>
      <c r="G11" s="66">
        <v>4</v>
      </c>
      <c r="H11" s="66">
        <v>29</v>
      </c>
      <c r="I11" s="70">
        <v>15</v>
      </c>
      <c r="J11" s="47">
        <f t="shared" si="2"/>
        <v>28478</v>
      </c>
    </row>
    <row r="12" spans="2:11" s="13" customFormat="1" ht="23.1" hidden="1" customHeight="1">
      <c r="B12" s="14"/>
      <c r="C12" s="28"/>
      <c r="D12" s="72"/>
      <c r="E12" s="72"/>
      <c r="F12" s="73"/>
      <c r="G12" s="72"/>
      <c r="H12" s="72"/>
      <c r="I12" s="115"/>
      <c r="J12" s="74"/>
    </row>
    <row r="13" spans="2:11" s="20" customFormat="1" ht="23.1" customHeight="1">
      <c r="B13" s="118"/>
      <c r="C13" s="154" t="s">
        <v>30</v>
      </c>
      <c r="D13" s="42">
        <v>13.58433100439</v>
      </c>
      <c r="E13" s="42">
        <v>3.0358984218499998</v>
      </c>
      <c r="F13" s="53">
        <v>0.18041614584999999</v>
      </c>
      <c r="G13" s="42">
        <v>0.106704162283</v>
      </c>
      <c r="H13" s="42">
        <v>0.18069632729400001</v>
      </c>
      <c r="I13" s="54">
        <v>8.8379377595000003E-2</v>
      </c>
      <c r="J13" s="45">
        <f t="shared" si="2"/>
        <v>17.176425439262001</v>
      </c>
    </row>
    <row r="14" spans="2:11" s="13" customFormat="1" ht="22.5" customHeight="1">
      <c r="B14" s="119"/>
      <c r="C14" s="155"/>
      <c r="D14" s="66">
        <v>4091</v>
      </c>
      <c r="E14" s="66">
        <v>645</v>
      </c>
      <c r="F14" s="67">
        <v>89</v>
      </c>
      <c r="G14" s="66">
        <v>22</v>
      </c>
      <c r="H14" s="66">
        <v>1307</v>
      </c>
      <c r="I14" s="70">
        <v>55</v>
      </c>
      <c r="J14" s="47">
        <f t="shared" si="2"/>
        <v>6209</v>
      </c>
    </row>
    <row r="15" spans="2:11" s="13" customFormat="1" ht="22.5" hidden="1" customHeight="1">
      <c r="B15" s="119"/>
      <c r="C15" s="120"/>
      <c r="D15" s="72"/>
      <c r="E15" s="72"/>
      <c r="F15" s="73"/>
      <c r="G15" s="72"/>
      <c r="H15" s="72"/>
      <c r="I15" s="115"/>
      <c r="J15" s="74"/>
    </row>
    <row r="16" spans="2:11" s="20" customFormat="1" ht="23.1" customHeight="1">
      <c r="B16" s="138" t="s">
        <v>13</v>
      </c>
      <c r="C16" s="139"/>
      <c r="D16" s="42">
        <v>279.17205643846802</v>
      </c>
      <c r="E16" s="42">
        <v>31.048771926861999</v>
      </c>
      <c r="F16" s="53">
        <v>16.417527960689998</v>
      </c>
      <c r="G16" s="42">
        <v>4.3259878283740001</v>
      </c>
      <c r="H16" s="42">
        <v>11.214564245569999</v>
      </c>
      <c r="I16" s="54">
        <v>26.035685247656001</v>
      </c>
      <c r="J16" s="45">
        <f t="shared" si="2"/>
        <v>368.21459364762001</v>
      </c>
    </row>
    <row r="17" spans="2:10" s="13" customFormat="1" ht="23.1" customHeight="1">
      <c r="B17" s="140"/>
      <c r="C17" s="141"/>
      <c r="D17" s="66">
        <v>53380</v>
      </c>
      <c r="E17" s="66">
        <v>5807</v>
      </c>
      <c r="F17" s="67">
        <v>1961</v>
      </c>
      <c r="G17" s="66">
        <v>555</v>
      </c>
      <c r="H17" s="66">
        <v>2793</v>
      </c>
      <c r="I17" s="70">
        <v>5250</v>
      </c>
      <c r="J17" s="47">
        <f t="shared" si="2"/>
        <v>69746</v>
      </c>
    </row>
    <row r="18" spans="2:10" s="20" customFormat="1" ht="23.1" customHeight="1">
      <c r="B18" s="156" t="s">
        <v>53</v>
      </c>
      <c r="C18" s="157"/>
      <c r="D18" s="42">
        <v>5.407029441693</v>
      </c>
      <c r="E18" s="42">
        <v>1.0819675613049999</v>
      </c>
      <c r="F18" s="53">
        <v>0.10713840400000001</v>
      </c>
      <c r="G18" s="116" t="s">
        <v>42</v>
      </c>
      <c r="H18" s="42">
        <v>7.5373311999999998E-2</v>
      </c>
      <c r="I18" s="116" t="s">
        <v>42</v>
      </c>
      <c r="J18" s="45">
        <f t="shared" ref="J18:J19" si="3">SUM(D18:I18)</f>
        <v>6.6715087189979991</v>
      </c>
    </row>
    <row r="19" spans="2:10" s="13" customFormat="1" ht="23.1" customHeight="1">
      <c r="B19" s="158"/>
      <c r="C19" s="159"/>
      <c r="D19" s="66">
        <v>1005</v>
      </c>
      <c r="E19" s="66">
        <v>70</v>
      </c>
      <c r="F19" s="67">
        <v>4</v>
      </c>
      <c r="G19" s="117" t="s">
        <v>42</v>
      </c>
      <c r="H19" s="66">
        <v>30</v>
      </c>
      <c r="I19" s="117" t="s">
        <v>42</v>
      </c>
      <c r="J19" s="47">
        <f t="shared" si="3"/>
        <v>1109</v>
      </c>
    </row>
    <row r="20" spans="2:10" s="20" customFormat="1" ht="23.1" customHeight="1">
      <c r="B20" s="142" t="s">
        <v>1</v>
      </c>
      <c r="C20" s="143"/>
      <c r="D20" s="42">
        <v>2154.2768612590821</v>
      </c>
      <c r="E20" s="44" t="s">
        <v>42</v>
      </c>
      <c r="F20" s="44" t="s">
        <v>42</v>
      </c>
      <c r="G20" s="44" t="s">
        <v>42</v>
      </c>
      <c r="H20" s="44" t="s">
        <v>42</v>
      </c>
      <c r="I20" s="44" t="s">
        <v>42</v>
      </c>
      <c r="J20" s="45">
        <f t="shared" si="2"/>
        <v>2154.2768612590821</v>
      </c>
    </row>
    <row r="21" spans="2:10" s="13" customFormat="1" ht="23.1" customHeight="1" thickBot="1">
      <c r="B21" s="144"/>
      <c r="C21" s="145"/>
      <c r="D21" s="43">
        <v>208323</v>
      </c>
      <c r="E21" s="46" t="s">
        <v>42</v>
      </c>
      <c r="F21" s="46" t="s">
        <v>42</v>
      </c>
      <c r="G21" s="46" t="s">
        <v>42</v>
      </c>
      <c r="H21" s="46" t="s">
        <v>42</v>
      </c>
      <c r="I21" s="46" t="s">
        <v>42</v>
      </c>
      <c r="J21" s="47">
        <f t="shared" si="2"/>
        <v>208323</v>
      </c>
    </row>
    <row r="22" spans="2:10" s="18" customFormat="1" ht="23.1" customHeight="1" thickTop="1">
      <c r="B22" s="134" t="s">
        <v>31</v>
      </c>
      <c r="C22" s="135"/>
      <c r="D22" s="75">
        <f t="shared" ref="D22:I23" si="4">SUM(D5,D16,D18,D20)</f>
        <v>2864.0356561273893</v>
      </c>
      <c r="E22" s="75">
        <f t="shared" si="4"/>
        <v>252.51087377189498</v>
      </c>
      <c r="F22" s="75">
        <f t="shared" si="4"/>
        <v>43.478063043210994</v>
      </c>
      <c r="G22" s="75">
        <f t="shared" si="4"/>
        <v>14.104318646252</v>
      </c>
      <c r="H22" s="75">
        <f t="shared" si="4"/>
        <v>18.560028213871</v>
      </c>
      <c r="I22" s="76">
        <f t="shared" si="4"/>
        <v>39.069987094387002</v>
      </c>
      <c r="J22" s="77">
        <f>SUM(D22:I22)</f>
        <v>3231.7589268970059</v>
      </c>
    </row>
    <row r="23" spans="2:10" s="3" customFormat="1" ht="23.1" customHeight="1" thickBot="1">
      <c r="B23" s="136"/>
      <c r="C23" s="137"/>
      <c r="D23" s="78">
        <f t="shared" si="4"/>
        <v>405752</v>
      </c>
      <c r="E23" s="78">
        <f t="shared" si="4"/>
        <v>37266</v>
      </c>
      <c r="F23" s="78">
        <f t="shared" si="4"/>
        <v>6991</v>
      </c>
      <c r="G23" s="78">
        <f t="shared" si="4"/>
        <v>2589</v>
      </c>
      <c r="H23" s="78">
        <f t="shared" si="4"/>
        <v>6382</v>
      </c>
      <c r="I23" s="79">
        <f t="shared" si="4"/>
        <v>11024</v>
      </c>
      <c r="J23" s="80">
        <f>SUM(D23:I23)</f>
        <v>470004</v>
      </c>
    </row>
    <row r="24" spans="2:10" ht="8.1" customHeight="1"/>
    <row r="25" spans="2:10" s="1" customFormat="1">
      <c r="B25" s="31" t="s">
        <v>10</v>
      </c>
      <c r="C25" s="32" t="s">
        <v>43</v>
      </c>
    </row>
    <row r="26" spans="2:10" s="1" customFormat="1" ht="8.1" customHeight="1">
      <c r="B26" s="33"/>
      <c r="C26" s="32"/>
    </row>
    <row r="27" spans="2:10" s="1" customFormat="1">
      <c r="B27" s="33" t="s">
        <v>11</v>
      </c>
      <c r="C27" s="32" t="s">
        <v>44</v>
      </c>
    </row>
    <row r="28" spans="2:10" s="1" customFormat="1">
      <c r="B28" s="33"/>
      <c r="C28" s="32" t="s">
        <v>45</v>
      </c>
    </row>
    <row r="29" spans="2:10" s="1" customFormat="1" ht="8.1" customHeight="1">
      <c r="B29" s="33"/>
      <c r="C29" s="32"/>
    </row>
    <row r="30" spans="2:10" s="1" customFormat="1">
      <c r="B30" s="33" t="s">
        <v>2</v>
      </c>
      <c r="C30" s="32" t="s">
        <v>39</v>
      </c>
      <c r="H30" s="10"/>
    </row>
    <row r="31" spans="2:10" s="1" customFormat="1" ht="8.1" customHeight="1">
      <c r="B31" s="33"/>
      <c r="C31" s="32"/>
      <c r="H31" s="10"/>
    </row>
    <row r="32" spans="2:10">
      <c r="B32" s="33" t="s">
        <v>8</v>
      </c>
      <c r="C32" s="32" t="s">
        <v>46</v>
      </c>
      <c r="H32" s="10"/>
    </row>
    <row r="33" spans="2:11" ht="8.1" customHeight="1">
      <c r="B33" s="32"/>
      <c r="C33" s="32"/>
    </row>
    <row r="34" spans="2:11">
      <c r="B34" s="33" t="s">
        <v>9</v>
      </c>
      <c r="C34" s="32" t="s">
        <v>47</v>
      </c>
    </row>
    <row r="35" spans="2:11">
      <c r="K35" s="15"/>
    </row>
  </sheetData>
  <mergeCells count="11">
    <mergeCell ref="I2:J2"/>
    <mergeCell ref="I3:J3"/>
    <mergeCell ref="B22:C23"/>
    <mergeCell ref="B16:C17"/>
    <mergeCell ref="B20:C21"/>
    <mergeCell ref="B4:C4"/>
    <mergeCell ref="B5:C6"/>
    <mergeCell ref="C7:C8"/>
    <mergeCell ref="C10:C11"/>
    <mergeCell ref="C13:C14"/>
    <mergeCell ref="B18:C19"/>
  </mergeCells>
  <phoneticPr fontId="1"/>
  <pageMargins left="0.39370078740157483" right="0.39370078740157483" top="0.39370078740157483" bottom="0.39370078740157483" header="0.31496062992125984" footer="0.31496062992125984"/>
  <pageSetup paperSize="9" scale="98" orientation="landscape" r:id="rId1"/>
  <headerFooter>
    <oddFooter>&amp;R2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view="pageBreakPreview" zoomScale="85" zoomScaleNormal="85" zoomScaleSheetLayoutView="85" workbookViewId="0">
      <selection activeCell="J23" sqref="J23"/>
    </sheetView>
  </sheetViews>
  <sheetFormatPr defaultRowHeight="14.25"/>
  <cols>
    <col min="1" max="1" width="5.625" style="1" customWidth="1"/>
    <col min="2" max="2" width="6.25" style="1" customWidth="1"/>
    <col min="3" max="3" width="17.75" style="1" customWidth="1"/>
    <col min="4" max="10" width="15.75" style="1" customWidth="1"/>
    <col min="11" max="11" width="5.625" style="1" customWidth="1"/>
    <col min="12" max="12" width="9" style="1"/>
    <col min="13" max="14" width="10.625" style="1" bestFit="1" customWidth="1"/>
    <col min="15" max="15" width="9.375" style="1" bestFit="1" customWidth="1"/>
    <col min="16" max="16" width="9.125" style="1" bestFit="1" customWidth="1"/>
    <col min="17" max="17" width="9.375" style="1" bestFit="1" customWidth="1"/>
    <col min="18" max="18" width="10.625" style="1" bestFit="1" customWidth="1"/>
    <col min="19" max="16384" width="9" style="1"/>
  </cols>
  <sheetData>
    <row r="1" spans="1:11" ht="15.95" customHeight="1">
      <c r="B1" s="10" t="s">
        <v>33</v>
      </c>
      <c r="I1" s="2"/>
    </row>
    <row r="2" spans="1:11" ht="14.25" customHeight="1">
      <c r="B2" s="10" t="s">
        <v>34</v>
      </c>
      <c r="I2" s="132"/>
      <c r="J2" s="160"/>
    </row>
    <row r="3" spans="1:11" ht="14.25" customHeight="1" thickBot="1">
      <c r="I3" s="133"/>
      <c r="J3" s="133"/>
    </row>
    <row r="4" spans="1:11" s="3" customFormat="1" ht="34.5" customHeight="1">
      <c r="A4" s="1"/>
      <c r="B4" s="169"/>
      <c r="C4" s="170"/>
      <c r="D4" s="6" t="s">
        <v>63</v>
      </c>
      <c r="E4" s="6" t="s">
        <v>64</v>
      </c>
      <c r="F4" s="6" t="s">
        <v>65</v>
      </c>
      <c r="G4" s="6" t="s">
        <v>66</v>
      </c>
      <c r="H4" s="6" t="s">
        <v>67</v>
      </c>
      <c r="I4" s="9" t="s">
        <v>26</v>
      </c>
      <c r="J4" s="16" t="s">
        <v>41</v>
      </c>
      <c r="K4" s="1"/>
    </row>
    <row r="5" spans="1:11" s="18" customFormat="1" ht="23.1" customHeight="1">
      <c r="A5" s="19"/>
      <c r="B5" s="171" t="s">
        <v>40</v>
      </c>
      <c r="C5" s="172"/>
      <c r="D5" s="42">
        <f>SUM(D7,D10,D13)</f>
        <v>96.827022515624989</v>
      </c>
      <c r="E5" s="42">
        <f t="shared" ref="E5:I5" si="0">SUM(E7,E10,E13)</f>
        <v>6.5698166046219999</v>
      </c>
      <c r="F5" s="42">
        <f t="shared" si="0"/>
        <v>0.69021662611000001</v>
      </c>
      <c r="G5" s="42">
        <f t="shared" si="0"/>
        <v>1.0757834905929999</v>
      </c>
      <c r="H5" s="42">
        <f t="shared" ref="H5" si="1">SUM(H7,H10,H13)</f>
        <v>4.0487110775909994</v>
      </c>
      <c r="I5" s="84">
        <f t="shared" si="0"/>
        <v>25.758871012545001</v>
      </c>
      <c r="J5" s="45">
        <f>SUM(D5:I5)</f>
        <v>134.970421327086</v>
      </c>
      <c r="K5" s="19"/>
    </row>
    <row r="6" spans="1:11" s="3" customFormat="1" ht="23.1" customHeight="1">
      <c r="A6" s="1"/>
      <c r="B6" s="173"/>
      <c r="C6" s="174"/>
      <c r="D6" s="66">
        <f>SUM(D8,D11,D14)</f>
        <v>17759</v>
      </c>
      <c r="E6" s="66">
        <f t="shared" ref="E6:I6" si="2">SUM(E8,E11,E14)</f>
        <v>1274</v>
      </c>
      <c r="F6" s="66">
        <f t="shared" si="2"/>
        <v>124</v>
      </c>
      <c r="G6" s="66">
        <f t="shared" si="2"/>
        <v>257</v>
      </c>
      <c r="H6" s="66">
        <f t="shared" ref="H6" si="3">SUM(H8,H11,H14)</f>
        <v>479</v>
      </c>
      <c r="I6" s="85">
        <f t="shared" si="2"/>
        <v>8505</v>
      </c>
      <c r="J6" s="47">
        <f>SUM(D6:I6)</f>
        <v>28398</v>
      </c>
      <c r="K6" s="1"/>
    </row>
    <row r="7" spans="1:11" s="18" customFormat="1" ht="23.1" customHeight="1">
      <c r="A7" s="19"/>
      <c r="B7" s="21"/>
      <c r="C7" s="175" t="s">
        <v>12</v>
      </c>
      <c r="D7" s="42">
        <v>80.817457386176997</v>
      </c>
      <c r="E7" s="42">
        <v>3.3662970606860001</v>
      </c>
      <c r="F7" s="42">
        <v>0.67101656449699998</v>
      </c>
      <c r="G7" s="42">
        <v>0.27314287251899999</v>
      </c>
      <c r="H7" s="42">
        <v>4.0243895975859996</v>
      </c>
      <c r="I7" s="81">
        <v>24.880363811485999</v>
      </c>
      <c r="J7" s="45">
        <f t="shared" ref="J7:J19" si="4">SUM(D7:I7)</f>
        <v>114.03266729295098</v>
      </c>
      <c r="K7" s="19"/>
    </row>
    <row r="8" spans="1:11" s="3" customFormat="1" ht="23.1" customHeight="1">
      <c r="A8" s="1"/>
      <c r="B8" s="5"/>
      <c r="C8" s="176"/>
      <c r="D8" s="66">
        <v>13296</v>
      </c>
      <c r="E8" s="66">
        <v>725</v>
      </c>
      <c r="F8" s="66">
        <v>103</v>
      </c>
      <c r="G8" s="66">
        <v>84</v>
      </c>
      <c r="H8" s="66">
        <v>462</v>
      </c>
      <c r="I8" s="82">
        <v>8161</v>
      </c>
      <c r="J8" s="47">
        <f t="shared" si="4"/>
        <v>22831</v>
      </c>
      <c r="K8" s="1"/>
    </row>
    <row r="9" spans="1:11" s="3" customFormat="1" ht="23.1" hidden="1" customHeight="1">
      <c r="A9" s="1"/>
      <c r="B9" s="5"/>
      <c r="C9" s="29"/>
      <c r="D9" s="109"/>
      <c r="E9" s="109"/>
      <c r="F9" s="109"/>
      <c r="G9" s="109"/>
      <c r="H9" s="109"/>
      <c r="I9" s="114"/>
      <c r="J9" s="74"/>
      <c r="K9" s="1"/>
    </row>
    <row r="10" spans="1:11" s="17" customFormat="1" ht="23.1" customHeight="1">
      <c r="A10" s="24"/>
      <c r="B10" s="23"/>
      <c r="C10" s="175" t="s">
        <v>0</v>
      </c>
      <c r="D10" s="68">
        <v>7.2307835484660004</v>
      </c>
      <c r="E10" s="68">
        <v>0.16326896602900001</v>
      </c>
      <c r="F10" s="68">
        <v>6.0184840000000002E-3</v>
      </c>
      <c r="G10" s="68">
        <v>7.8179473320000008E-3</v>
      </c>
      <c r="H10" s="63" t="s">
        <v>42</v>
      </c>
      <c r="I10" s="83">
        <v>0.122962375111</v>
      </c>
      <c r="J10" s="45">
        <f t="shared" si="4"/>
        <v>7.5308513209380008</v>
      </c>
      <c r="K10" s="24"/>
    </row>
    <row r="11" spans="1:11" s="3" customFormat="1" ht="23.1" customHeight="1">
      <c r="A11" s="1"/>
      <c r="B11" s="5"/>
      <c r="C11" s="176"/>
      <c r="D11" s="66">
        <v>3297</v>
      </c>
      <c r="E11" s="66">
        <v>100</v>
      </c>
      <c r="F11" s="66">
        <v>16</v>
      </c>
      <c r="G11" s="66">
        <v>13</v>
      </c>
      <c r="H11" s="105" t="s">
        <v>42</v>
      </c>
      <c r="I11" s="82">
        <v>97</v>
      </c>
      <c r="J11" s="47">
        <f t="shared" si="4"/>
        <v>3523</v>
      </c>
      <c r="K11" s="1"/>
    </row>
    <row r="12" spans="1:11" s="3" customFormat="1" ht="23.1" hidden="1" customHeight="1">
      <c r="A12" s="1"/>
      <c r="B12" s="5"/>
      <c r="C12" s="29"/>
      <c r="D12" s="109"/>
      <c r="E12" s="109"/>
      <c r="F12" s="109"/>
      <c r="G12" s="109"/>
      <c r="H12" s="109"/>
      <c r="I12" s="114"/>
      <c r="J12" s="74"/>
      <c r="K12" s="1"/>
    </row>
    <row r="13" spans="1:11" s="18" customFormat="1" ht="23.1" customHeight="1">
      <c r="A13" s="19"/>
      <c r="B13" s="121"/>
      <c r="C13" s="177" t="s">
        <v>30</v>
      </c>
      <c r="D13" s="42">
        <v>8.7787815809820007</v>
      </c>
      <c r="E13" s="42">
        <v>3.0402505779069999</v>
      </c>
      <c r="F13" s="42">
        <v>1.3181577613E-2</v>
      </c>
      <c r="G13" s="42">
        <v>0.79482267074199997</v>
      </c>
      <c r="H13" s="42">
        <v>2.4321480005E-2</v>
      </c>
      <c r="I13" s="81">
        <v>0.75554482594799999</v>
      </c>
      <c r="J13" s="45">
        <f t="shared" si="4"/>
        <v>13.406902713197002</v>
      </c>
      <c r="K13" s="19"/>
    </row>
    <row r="14" spans="1:11" s="3" customFormat="1" ht="23.1" customHeight="1">
      <c r="A14" s="1"/>
      <c r="B14" s="122"/>
      <c r="C14" s="178"/>
      <c r="D14" s="66">
        <v>1166</v>
      </c>
      <c r="E14" s="66">
        <v>449</v>
      </c>
      <c r="F14" s="66">
        <v>5</v>
      </c>
      <c r="G14" s="66">
        <v>160</v>
      </c>
      <c r="H14" s="66">
        <v>17</v>
      </c>
      <c r="I14" s="82">
        <v>247</v>
      </c>
      <c r="J14" s="47">
        <f t="shared" si="4"/>
        <v>2044</v>
      </c>
      <c r="K14" s="1"/>
    </row>
    <row r="15" spans="1:11" s="3" customFormat="1" ht="23.1" hidden="1" customHeight="1">
      <c r="A15" s="1"/>
      <c r="B15" s="122"/>
      <c r="C15" s="123"/>
      <c r="D15" s="109"/>
      <c r="E15" s="109"/>
      <c r="F15" s="109"/>
      <c r="G15" s="109"/>
      <c r="H15" s="109"/>
      <c r="I15" s="114"/>
      <c r="J15" s="74"/>
      <c r="K15" s="1"/>
    </row>
    <row r="16" spans="1:11" s="18" customFormat="1" ht="23.1" customHeight="1">
      <c r="A16" s="19"/>
      <c r="B16" s="161" t="s">
        <v>13</v>
      </c>
      <c r="C16" s="162"/>
      <c r="D16" s="42">
        <v>30.144415873010001</v>
      </c>
      <c r="E16" s="42">
        <v>0.83735253607500004</v>
      </c>
      <c r="F16" s="42">
        <v>0.123842212521</v>
      </c>
      <c r="G16" s="42">
        <v>0.88803914101299997</v>
      </c>
      <c r="H16" s="42">
        <v>2.6948480506600001</v>
      </c>
      <c r="I16" s="81">
        <v>8.9828815274260005</v>
      </c>
      <c r="J16" s="45">
        <f t="shared" si="4"/>
        <v>43.671379340705002</v>
      </c>
      <c r="K16" s="19"/>
    </row>
    <row r="17" spans="1:11" s="3" customFormat="1" ht="23.1" customHeight="1">
      <c r="A17" s="1"/>
      <c r="B17" s="163"/>
      <c r="C17" s="164"/>
      <c r="D17" s="66">
        <v>5988</v>
      </c>
      <c r="E17" s="66">
        <v>426</v>
      </c>
      <c r="F17" s="66">
        <v>110</v>
      </c>
      <c r="G17" s="66">
        <v>311</v>
      </c>
      <c r="H17" s="66">
        <v>336</v>
      </c>
      <c r="I17" s="82">
        <v>3043</v>
      </c>
      <c r="J17" s="47">
        <f t="shared" si="4"/>
        <v>10214</v>
      </c>
      <c r="K17" s="1"/>
    </row>
    <row r="18" spans="1:11" s="20" customFormat="1" ht="23.1" customHeight="1">
      <c r="B18" s="156" t="s">
        <v>53</v>
      </c>
      <c r="C18" s="157"/>
      <c r="D18" s="42">
        <v>2.1782501312970002</v>
      </c>
      <c r="E18" s="42">
        <v>0.59924420015000002</v>
      </c>
      <c r="F18" s="53">
        <v>0.18901229415599999</v>
      </c>
      <c r="G18" s="42">
        <v>8.8824999999999998E-3</v>
      </c>
      <c r="H18" s="63" t="s">
        <v>42</v>
      </c>
      <c r="I18" s="81">
        <v>0.13786229881500001</v>
      </c>
      <c r="J18" s="45">
        <f t="shared" si="4"/>
        <v>3.1132514244180003</v>
      </c>
    </row>
    <row r="19" spans="1:11" s="13" customFormat="1" ht="23.1" customHeight="1">
      <c r="B19" s="158"/>
      <c r="C19" s="159"/>
      <c r="D19" s="66">
        <v>604</v>
      </c>
      <c r="E19" s="66">
        <v>227</v>
      </c>
      <c r="F19" s="67">
        <v>155</v>
      </c>
      <c r="G19" s="66">
        <v>2</v>
      </c>
      <c r="H19" s="105" t="s">
        <v>42</v>
      </c>
      <c r="I19" s="82">
        <v>222</v>
      </c>
      <c r="J19" s="47">
        <f t="shared" si="4"/>
        <v>1210</v>
      </c>
    </row>
    <row r="20" spans="1:11" s="18" customFormat="1" ht="23.1" customHeight="1">
      <c r="A20" s="19"/>
      <c r="B20" s="165" t="s">
        <v>1</v>
      </c>
      <c r="C20" s="166"/>
      <c r="D20" s="44" t="s">
        <v>42</v>
      </c>
      <c r="E20" s="44" t="s">
        <v>42</v>
      </c>
      <c r="F20" s="44" t="s">
        <v>42</v>
      </c>
      <c r="G20" s="44" t="s">
        <v>42</v>
      </c>
      <c r="H20" s="44" t="s">
        <v>42</v>
      </c>
      <c r="I20" s="48" t="s">
        <v>42</v>
      </c>
      <c r="J20" s="49" t="s">
        <v>42</v>
      </c>
      <c r="K20" s="19"/>
    </row>
    <row r="21" spans="1:11" s="3" customFormat="1" ht="23.1" customHeight="1" thickBot="1">
      <c r="A21" s="1"/>
      <c r="B21" s="167"/>
      <c r="C21" s="168"/>
      <c r="D21" s="46" t="s">
        <v>42</v>
      </c>
      <c r="E21" s="46" t="s">
        <v>42</v>
      </c>
      <c r="F21" s="46" t="s">
        <v>42</v>
      </c>
      <c r="G21" s="46" t="s">
        <v>42</v>
      </c>
      <c r="H21" s="46" t="s">
        <v>42</v>
      </c>
      <c r="I21" s="50" t="s">
        <v>42</v>
      </c>
      <c r="J21" s="51" t="s">
        <v>42</v>
      </c>
      <c r="K21" s="1"/>
    </row>
    <row r="22" spans="1:11" s="18" customFormat="1" ht="23.1" customHeight="1" thickTop="1">
      <c r="B22" s="134" t="s">
        <v>31</v>
      </c>
      <c r="C22" s="135"/>
      <c r="D22" s="75">
        <f>SUM(D5,D16,D18,D20)</f>
        <v>129.149688519932</v>
      </c>
      <c r="E22" s="75">
        <f t="shared" ref="E22:I22" si="5">SUM(E5,E16,E18,E20)</f>
        <v>8.0064133408470006</v>
      </c>
      <c r="F22" s="75">
        <f t="shared" si="5"/>
        <v>1.0030711327870001</v>
      </c>
      <c r="G22" s="75">
        <f t="shared" si="5"/>
        <v>1.9727051316059998</v>
      </c>
      <c r="H22" s="75">
        <f t="shared" ref="H22" si="6">SUM(H5,H16,H18,H20)</f>
        <v>6.7435591282509995</v>
      </c>
      <c r="I22" s="86">
        <f t="shared" si="5"/>
        <v>34.879614838786004</v>
      </c>
      <c r="J22" s="77">
        <f>SUM(D22:I22)</f>
        <v>181.75505209220901</v>
      </c>
    </row>
    <row r="23" spans="1:11" s="3" customFormat="1" ht="23.1" customHeight="1" thickBot="1">
      <c r="B23" s="136"/>
      <c r="C23" s="137"/>
      <c r="D23" s="78">
        <f>SUM(D6,D17,D19,D21)</f>
        <v>24351</v>
      </c>
      <c r="E23" s="78">
        <f t="shared" ref="E23:I23" si="7">SUM(E6,E17,E19,E21)</f>
        <v>1927</v>
      </c>
      <c r="F23" s="78">
        <f t="shared" si="7"/>
        <v>389</v>
      </c>
      <c r="G23" s="78">
        <f t="shared" si="7"/>
        <v>570</v>
      </c>
      <c r="H23" s="78">
        <f t="shared" ref="H23" si="8">SUM(H6,H17,H19,H21)</f>
        <v>815</v>
      </c>
      <c r="I23" s="87">
        <f t="shared" si="7"/>
        <v>11770</v>
      </c>
      <c r="J23" s="80">
        <f>SUM(D23:I23)</f>
        <v>39822</v>
      </c>
    </row>
    <row r="24" spans="1:11" ht="8.1" customHeight="1"/>
    <row r="25" spans="1:11">
      <c r="B25" s="31" t="s">
        <v>10</v>
      </c>
      <c r="C25" s="32" t="s">
        <v>43</v>
      </c>
    </row>
    <row r="26" spans="1:11" ht="8.1" customHeight="1">
      <c r="B26" s="33"/>
      <c r="C26" s="32"/>
    </row>
    <row r="27" spans="1:11">
      <c r="B27" s="33" t="s">
        <v>11</v>
      </c>
      <c r="C27" s="32" t="s">
        <v>44</v>
      </c>
    </row>
    <row r="28" spans="1:11">
      <c r="B28" s="33"/>
      <c r="C28" s="32" t="s">
        <v>45</v>
      </c>
    </row>
    <row r="29" spans="1:11" ht="8.1" customHeight="1">
      <c r="B29" s="33"/>
      <c r="C29" s="32"/>
    </row>
    <row r="30" spans="1:11" s="10" customFormat="1">
      <c r="B30" s="33" t="s">
        <v>2</v>
      </c>
      <c r="C30" s="32" t="s">
        <v>39</v>
      </c>
      <c r="D30" s="1"/>
      <c r="J30" s="1"/>
    </row>
    <row r="31" spans="1:11" s="10" customFormat="1" ht="8.1" customHeight="1">
      <c r="B31" s="33"/>
      <c r="C31" s="32"/>
      <c r="D31" s="1"/>
      <c r="J31" s="1"/>
    </row>
    <row r="32" spans="1:11" s="10" customFormat="1">
      <c r="B32" s="33" t="s">
        <v>8</v>
      </c>
      <c r="C32" s="32" t="s">
        <v>46</v>
      </c>
      <c r="D32" s="1"/>
      <c r="J32" s="1"/>
    </row>
    <row r="33" spans="2:11" ht="8.1" customHeight="1">
      <c r="B33" s="33"/>
      <c r="C33" s="32"/>
    </row>
    <row r="34" spans="2:11">
      <c r="B34" s="124" t="s">
        <v>9</v>
      </c>
      <c r="C34" s="125" t="s">
        <v>62</v>
      </c>
      <c r="D34" s="10"/>
    </row>
    <row r="35" spans="2:11">
      <c r="B35" s="126"/>
      <c r="C35" s="125" t="s">
        <v>68</v>
      </c>
      <c r="D35" s="10"/>
      <c r="K35" s="4"/>
    </row>
    <row r="36" spans="2:11" ht="8.1" customHeight="1">
      <c r="B36" s="36"/>
      <c r="C36" s="35"/>
      <c r="D36" s="10"/>
    </row>
    <row r="37" spans="2:11">
      <c r="B37" s="34" t="s">
        <v>48</v>
      </c>
      <c r="C37" s="32" t="s">
        <v>52</v>
      </c>
      <c r="D37" s="10"/>
    </row>
  </sheetData>
  <mergeCells count="11">
    <mergeCell ref="I2:J2"/>
    <mergeCell ref="I3:J3"/>
    <mergeCell ref="B22:C23"/>
    <mergeCell ref="B16:C17"/>
    <mergeCell ref="B20:C21"/>
    <mergeCell ref="B4:C4"/>
    <mergeCell ref="B5:C6"/>
    <mergeCell ref="C7:C8"/>
    <mergeCell ref="C10:C11"/>
    <mergeCell ref="C13:C14"/>
    <mergeCell ref="B18:C19"/>
  </mergeCells>
  <phoneticPr fontId="1"/>
  <pageMargins left="0.39370078740157483" right="0.39370078740157483" top="0.39370078740157483" bottom="0.39370078740157483" header="0.31496062992125984" footer="0.31496062992125984"/>
  <pageSetup paperSize="9" scale="97" orientation="landscape" r:id="rId1"/>
  <headerFooter>
    <oddFooter>&amp;R3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34"/>
  <sheetViews>
    <sheetView view="pageBreakPreview" zoomScale="85" zoomScaleNormal="100" zoomScaleSheetLayoutView="85" workbookViewId="0"/>
  </sheetViews>
  <sheetFormatPr defaultRowHeight="14.25"/>
  <cols>
    <col min="1" max="1" width="5.625" style="1" customWidth="1"/>
    <col min="2" max="2" width="7.75" style="1" customWidth="1"/>
    <col min="3" max="3" width="20.75" style="1" customWidth="1"/>
    <col min="4" max="12" width="11.25" style="1" customWidth="1"/>
    <col min="13" max="13" width="5.625" style="1" customWidth="1"/>
    <col min="14" max="16384" width="9" style="1"/>
  </cols>
  <sheetData>
    <row r="1" spans="2:25" ht="15.95" customHeight="1">
      <c r="B1" s="10" t="s">
        <v>33</v>
      </c>
      <c r="H1" s="2"/>
      <c r="I1" s="2"/>
      <c r="J1" s="2"/>
      <c r="K1" s="2"/>
    </row>
    <row r="2" spans="2:25" ht="14.25" customHeight="1">
      <c r="B2" s="10" t="s">
        <v>35</v>
      </c>
      <c r="I2" s="2"/>
      <c r="K2" s="132"/>
      <c r="L2" s="160"/>
    </row>
    <row r="3" spans="2:25" ht="14.25" customHeight="1" thickBot="1">
      <c r="K3" s="133"/>
      <c r="L3" s="133"/>
    </row>
    <row r="4" spans="2:25" s="3" customFormat="1" ht="35.1" customHeight="1">
      <c r="B4" s="169"/>
      <c r="C4" s="170"/>
      <c r="D4" s="6" t="s">
        <v>14</v>
      </c>
      <c r="E4" s="6" t="s">
        <v>15</v>
      </c>
      <c r="F4" s="6" t="s">
        <v>16</v>
      </c>
      <c r="G4" s="6" t="s">
        <v>17</v>
      </c>
      <c r="H4" s="8" t="s">
        <v>18</v>
      </c>
      <c r="I4" s="6" t="s">
        <v>19</v>
      </c>
      <c r="J4" s="6" t="s">
        <v>20</v>
      </c>
      <c r="K4" s="7" t="s">
        <v>21</v>
      </c>
      <c r="L4" s="16" t="s">
        <v>41</v>
      </c>
      <c r="Q4" s="127"/>
      <c r="R4" s="127"/>
      <c r="S4" s="127"/>
      <c r="T4" s="127"/>
      <c r="U4" s="127"/>
      <c r="V4" s="127"/>
      <c r="W4" s="127"/>
      <c r="X4" s="127"/>
      <c r="Y4" s="127"/>
    </row>
    <row r="5" spans="2:25" s="18" customFormat="1" ht="23.1" customHeight="1">
      <c r="B5" s="171" t="s">
        <v>40</v>
      </c>
      <c r="C5" s="172"/>
      <c r="D5" s="42">
        <f>SUM(D7,D10,D13)</f>
        <v>44.144779559556</v>
      </c>
      <c r="E5" s="42">
        <f t="shared" ref="E5:L5" si="0">SUM(E7,E10,E13)</f>
        <v>33.761480261483996</v>
      </c>
      <c r="F5" s="42">
        <f t="shared" si="0"/>
        <v>64.923309367524993</v>
      </c>
      <c r="G5" s="42">
        <f t="shared" si="0"/>
        <v>118.52875965547899</v>
      </c>
      <c r="H5" s="42">
        <f t="shared" si="0"/>
        <v>237.24383889097399</v>
      </c>
      <c r="I5" s="42">
        <f t="shared" si="0"/>
        <v>149.49150149993099</v>
      </c>
      <c r="J5" s="42">
        <f t="shared" si="0"/>
        <v>54.195426609768006</v>
      </c>
      <c r="K5" s="90">
        <f t="shared" si="0"/>
        <v>0.30686742658799998</v>
      </c>
      <c r="L5" s="45">
        <f t="shared" si="0"/>
        <v>702.59596327130487</v>
      </c>
      <c r="Q5" s="129"/>
      <c r="R5" s="129"/>
      <c r="S5" s="129"/>
      <c r="T5" s="129"/>
      <c r="U5" s="129"/>
      <c r="V5" s="129"/>
      <c r="W5" s="129"/>
      <c r="X5" s="129"/>
      <c r="Y5" s="129"/>
    </row>
    <row r="6" spans="2:25" s="3" customFormat="1" ht="23.1" customHeight="1">
      <c r="B6" s="173"/>
      <c r="C6" s="174"/>
      <c r="D6" s="66">
        <f>SUM(D8,D11,D14)</f>
        <v>8115</v>
      </c>
      <c r="E6" s="66">
        <f t="shared" ref="E6:K6" si="1">SUM(E8,E11,E14)</f>
        <v>7323</v>
      </c>
      <c r="F6" s="66">
        <f t="shared" si="1"/>
        <v>14436</v>
      </c>
      <c r="G6" s="66">
        <f t="shared" si="1"/>
        <v>28989</v>
      </c>
      <c r="H6" s="66">
        <f t="shared" si="1"/>
        <v>65690</v>
      </c>
      <c r="I6" s="66">
        <f t="shared" si="1"/>
        <v>46622</v>
      </c>
      <c r="J6" s="66">
        <f t="shared" si="1"/>
        <v>19478</v>
      </c>
      <c r="K6" s="91">
        <f t="shared" si="1"/>
        <v>173</v>
      </c>
      <c r="L6" s="47">
        <f>SUM(D6:K6)</f>
        <v>190826</v>
      </c>
      <c r="Q6" s="130"/>
      <c r="R6" s="130"/>
      <c r="S6" s="130"/>
      <c r="T6" s="130"/>
      <c r="U6" s="130"/>
      <c r="V6" s="130"/>
      <c r="W6" s="130"/>
      <c r="X6" s="130"/>
      <c r="Y6" s="130"/>
    </row>
    <row r="7" spans="2:25" s="18" customFormat="1" ht="23.1" customHeight="1">
      <c r="B7" s="21"/>
      <c r="C7" s="175" t="s">
        <v>12</v>
      </c>
      <c r="D7" s="42">
        <v>41.774372305645002</v>
      </c>
      <c r="E7" s="42">
        <v>32.635728480200001</v>
      </c>
      <c r="F7" s="42">
        <v>62.593345887409001</v>
      </c>
      <c r="G7" s="42">
        <v>114.433500790238</v>
      </c>
      <c r="H7" s="53">
        <v>226.566508609729</v>
      </c>
      <c r="I7" s="42">
        <v>139.857747878754</v>
      </c>
      <c r="J7" s="42">
        <v>48.216647705699003</v>
      </c>
      <c r="K7" s="54">
        <v>0.29799207860799998</v>
      </c>
      <c r="L7" s="45">
        <f t="shared" ref="L7:L17" si="2">SUM(D7:K7)</f>
        <v>666.37584373628192</v>
      </c>
      <c r="Q7" s="129"/>
      <c r="R7" s="129"/>
      <c r="S7" s="129"/>
      <c r="T7" s="129"/>
      <c r="U7" s="129"/>
      <c r="V7" s="129"/>
      <c r="W7" s="129"/>
      <c r="X7" s="129"/>
      <c r="Y7" s="129"/>
    </row>
    <row r="8" spans="2:25" s="3" customFormat="1" ht="23.1" customHeight="1">
      <c r="B8" s="5"/>
      <c r="C8" s="176"/>
      <c r="D8" s="66">
        <v>6829</v>
      </c>
      <c r="E8" s="66">
        <v>6178</v>
      </c>
      <c r="F8" s="66">
        <v>12190</v>
      </c>
      <c r="G8" s="66">
        <v>24250</v>
      </c>
      <c r="H8" s="67">
        <v>52445</v>
      </c>
      <c r="I8" s="66">
        <v>37794</v>
      </c>
      <c r="J8" s="66">
        <v>16412</v>
      </c>
      <c r="K8" s="70">
        <v>41</v>
      </c>
      <c r="L8" s="47">
        <f t="shared" si="2"/>
        <v>156139</v>
      </c>
      <c r="Q8" s="130"/>
      <c r="R8" s="130"/>
      <c r="S8" s="130"/>
      <c r="T8" s="130"/>
      <c r="U8" s="130"/>
      <c r="V8" s="130"/>
      <c r="W8" s="130"/>
      <c r="X8" s="130"/>
      <c r="Y8" s="130"/>
    </row>
    <row r="9" spans="2:25" s="3" customFormat="1" ht="23.1" hidden="1" customHeight="1">
      <c r="B9" s="5"/>
      <c r="C9" s="29"/>
      <c r="D9" s="106"/>
      <c r="E9" s="106"/>
      <c r="F9" s="106"/>
      <c r="G9" s="106"/>
      <c r="H9" s="108"/>
      <c r="I9" s="106"/>
      <c r="J9" s="106"/>
      <c r="K9" s="108"/>
      <c r="L9" s="74"/>
      <c r="Q9" s="130"/>
      <c r="R9" s="130"/>
      <c r="S9" s="130"/>
      <c r="T9" s="130"/>
      <c r="U9" s="130"/>
      <c r="V9" s="130"/>
      <c r="W9" s="130"/>
      <c r="X9" s="130"/>
      <c r="Y9" s="130"/>
    </row>
    <row r="10" spans="2:25" s="17" customFormat="1" ht="23.1" customHeight="1">
      <c r="B10" s="23"/>
      <c r="C10" s="175" t="s">
        <v>0</v>
      </c>
      <c r="D10" s="68">
        <v>0.78144000056999996</v>
      </c>
      <c r="E10" s="68">
        <v>0.52741932608599995</v>
      </c>
      <c r="F10" s="68">
        <v>1.111015179384</v>
      </c>
      <c r="G10" s="68">
        <v>2.871928748522</v>
      </c>
      <c r="H10" s="69">
        <v>6.9664922707989998</v>
      </c>
      <c r="I10" s="68">
        <v>4.7959109233020003</v>
      </c>
      <c r="J10" s="68">
        <v>1.9894876470980001</v>
      </c>
      <c r="K10" s="58" t="s">
        <v>60</v>
      </c>
      <c r="L10" s="45">
        <f t="shared" si="2"/>
        <v>19.043694095760998</v>
      </c>
      <c r="Q10" s="131"/>
      <c r="R10" s="131"/>
      <c r="S10" s="131"/>
      <c r="T10" s="131"/>
      <c r="U10" s="131"/>
      <c r="V10" s="131"/>
      <c r="W10" s="131"/>
      <c r="X10" s="131"/>
      <c r="Y10" s="131"/>
    </row>
    <row r="11" spans="2:25" s="3" customFormat="1" ht="23.1" customHeight="1">
      <c r="B11" s="5"/>
      <c r="C11" s="176"/>
      <c r="D11" s="66">
        <v>1167</v>
      </c>
      <c r="E11" s="66">
        <v>1030</v>
      </c>
      <c r="F11" s="66">
        <v>1999</v>
      </c>
      <c r="G11" s="66">
        <v>4283</v>
      </c>
      <c r="H11" s="67">
        <v>11932</v>
      </c>
      <c r="I11" s="66">
        <v>6833</v>
      </c>
      <c r="J11" s="66">
        <v>1234</v>
      </c>
      <c r="K11" s="88" t="s">
        <v>54</v>
      </c>
      <c r="L11" s="47">
        <f t="shared" si="2"/>
        <v>28478</v>
      </c>
      <c r="Q11" s="130"/>
      <c r="R11" s="130"/>
      <c r="S11" s="130"/>
      <c r="T11" s="130"/>
      <c r="U11" s="130"/>
      <c r="V11" s="130"/>
      <c r="W11" s="130"/>
      <c r="X11" s="130"/>
      <c r="Y11" s="130"/>
    </row>
    <row r="12" spans="2:25" s="3" customFormat="1" ht="23.1" hidden="1" customHeight="1">
      <c r="B12" s="5"/>
      <c r="C12" s="29"/>
      <c r="D12" s="106"/>
      <c r="E12" s="106"/>
      <c r="F12" s="106"/>
      <c r="G12" s="106"/>
      <c r="H12" s="108"/>
      <c r="I12" s="106"/>
      <c r="J12" s="106"/>
      <c r="K12" s="92"/>
      <c r="L12" s="74"/>
      <c r="Q12" s="130"/>
      <c r="R12" s="130"/>
      <c r="S12" s="130"/>
      <c r="T12" s="130"/>
      <c r="U12" s="130"/>
      <c r="V12" s="130"/>
      <c r="W12" s="130"/>
      <c r="X12" s="130"/>
      <c r="Y12" s="130"/>
    </row>
    <row r="13" spans="2:25" s="18" customFormat="1" ht="23.1" customHeight="1">
      <c r="B13" s="121"/>
      <c r="C13" s="177" t="s">
        <v>30</v>
      </c>
      <c r="D13" s="42">
        <v>1.588967253341</v>
      </c>
      <c r="E13" s="42">
        <v>0.59833245519800005</v>
      </c>
      <c r="F13" s="42">
        <v>1.2189483007319999</v>
      </c>
      <c r="G13" s="42">
        <v>1.223330116719</v>
      </c>
      <c r="H13" s="53">
        <v>3.7108380104459999</v>
      </c>
      <c r="I13" s="42">
        <v>4.8378426978749998</v>
      </c>
      <c r="J13" s="42">
        <v>3.9892912569710002</v>
      </c>
      <c r="K13" s="89">
        <v>8.87534798E-3</v>
      </c>
      <c r="L13" s="45">
        <f t="shared" si="2"/>
        <v>17.176425439261997</v>
      </c>
      <c r="Q13" s="129"/>
      <c r="R13" s="129"/>
      <c r="S13" s="129"/>
      <c r="T13" s="129"/>
      <c r="U13" s="129"/>
      <c r="V13" s="129"/>
      <c r="W13" s="129"/>
      <c r="X13" s="129"/>
      <c r="Y13" s="129"/>
    </row>
    <row r="14" spans="2:25" s="3" customFormat="1" ht="23.1" customHeight="1">
      <c r="B14" s="122"/>
      <c r="C14" s="178"/>
      <c r="D14" s="66">
        <v>119</v>
      </c>
      <c r="E14" s="66">
        <v>115</v>
      </c>
      <c r="F14" s="66">
        <v>247</v>
      </c>
      <c r="G14" s="66">
        <v>456</v>
      </c>
      <c r="H14" s="67">
        <v>1313</v>
      </c>
      <c r="I14" s="66">
        <v>1995</v>
      </c>
      <c r="J14" s="66">
        <v>1832</v>
      </c>
      <c r="K14" s="70">
        <v>132</v>
      </c>
      <c r="L14" s="47">
        <f t="shared" si="2"/>
        <v>6209</v>
      </c>
      <c r="Q14" s="130"/>
      <c r="R14" s="130"/>
      <c r="S14" s="130"/>
      <c r="T14" s="130"/>
      <c r="U14" s="130"/>
      <c r="V14" s="130"/>
      <c r="W14" s="130"/>
      <c r="X14" s="130"/>
      <c r="Y14" s="130"/>
    </row>
    <row r="15" spans="2:25" s="3" customFormat="1" ht="23.1" hidden="1" customHeight="1">
      <c r="B15" s="122"/>
      <c r="C15" s="123"/>
      <c r="D15" s="106"/>
      <c r="E15" s="106"/>
      <c r="F15" s="106"/>
      <c r="G15" s="106"/>
      <c r="H15" s="108"/>
      <c r="I15" s="106"/>
      <c r="J15" s="106"/>
      <c r="K15" s="107"/>
      <c r="L15" s="74"/>
      <c r="Q15" s="130"/>
      <c r="R15" s="130"/>
      <c r="S15" s="130"/>
      <c r="T15" s="130"/>
      <c r="U15" s="130"/>
      <c r="V15" s="130"/>
      <c r="W15" s="130"/>
      <c r="X15" s="130"/>
      <c r="Y15" s="130"/>
    </row>
    <row r="16" spans="2:25" s="18" customFormat="1" ht="23.1" customHeight="1">
      <c r="B16" s="179" t="s">
        <v>13</v>
      </c>
      <c r="C16" s="180"/>
      <c r="D16" s="42">
        <v>18.531823063468</v>
      </c>
      <c r="E16" s="42">
        <v>16.556403125132</v>
      </c>
      <c r="F16" s="42">
        <v>27.607129945852002</v>
      </c>
      <c r="G16" s="42">
        <v>52.655954177924002</v>
      </c>
      <c r="H16" s="53">
        <v>93.388833922456996</v>
      </c>
      <c r="I16" s="42">
        <v>96.109447099242004</v>
      </c>
      <c r="J16" s="42">
        <v>62.109603380682003</v>
      </c>
      <c r="K16" s="54">
        <v>1.255398932863</v>
      </c>
      <c r="L16" s="45">
        <f t="shared" si="2"/>
        <v>368.21459364762001</v>
      </c>
      <c r="Q16" s="129"/>
      <c r="R16" s="129"/>
      <c r="S16" s="129"/>
      <c r="T16" s="129"/>
      <c r="U16" s="129"/>
      <c r="V16" s="129"/>
      <c r="W16" s="129"/>
      <c r="X16" s="129"/>
      <c r="Y16" s="129"/>
    </row>
    <row r="17" spans="2:25" s="3" customFormat="1" ht="23.1" customHeight="1">
      <c r="B17" s="181"/>
      <c r="C17" s="182"/>
      <c r="D17" s="66">
        <v>1780</v>
      </c>
      <c r="E17" s="66">
        <v>1714</v>
      </c>
      <c r="F17" s="66">
        <v>3421</v>
      </c>
      <c r="G17" s="66">
        <v>6558</v>
      </c>
      <c r="H17" s="67">
        <v>16945</v>
      </c>
      <c r="I17" s="66">
        <v>18135</v>
      </c>
      <c r="J17" s="66">
        <v>20810</v>
      </c>
      <c r="K17" s="70">
        <v>383</v>
      </c>
      <c r="L17" s="47">
        <f t="shared" si="2"/>
        <v>69746</v>
      </c>
      <c r="Q17" s="130"/>
      <c r="R17" s="130"/>
      <c r="S17" s="130"/>
      <c r="T17" s="130"/>
      <c r="U17" s="130"/>
      <c r="V17" s="130"/>
      <c r="W17" s="130"/>
      <c r="X17" s="130"/>
      <c r="Y17" s="130"/>
    </row>
    <row r="18" spans="2:25" s="18" customFormat="1" ht="23.1" customHeight="1">
      <c r="B18" s="156" t="s">
        <v>53</v>
      </c>
      <c r="C18" s="157"/>
      <c r="D18" s="42">
        <v>0.279828778</v>
      </c>
      <c r="E18" s="42">
        <v>0.31242924999999999</v>
      </c>
      <c r="F18" s="42">
        <v>0.26124025000000001</v>
      </c>
      <c r="G18" s="42">
        <v>0.58240372829700005</v>
      </c>
      <c r="H18" s="53">
        <v>0.86266329644700002</v>
      </c>
      <c r="I18" s="42">
        <v>1.2951797757779999</v>
      </c>
      <c r="J18" s="42">
        <v>3.0687636404759999</v>
      </c>
      <c r="K18" s="54">
        <v>8.9999999999999993E-3</v>
      </c>
      <c r="L18" s="45">
        <f t="shared" ref="L18:L21" si="3">SUM(D18:K18)</f>
        <v>6.671508718998</v>
      </c>
      <c r="Q18" s="129"/>
      <c r="R18" s="129"/>
      <c r="S18" s="129"/>
      <c r="T18" s="129"/>
      <c r="U18" s="129"/>
      <c r="V18" s="129"/>
      <c r="W18" s="129"/>
      <c r="X18" s="129"/>
      <c r="Y18" s="129"/>
    </row>
    <row r="19" spans="2:25" s="3" customFormat="1" ht="23.1" customHeight="1">
      <c r="B19" s="158"/>
      <c r="C19" s="159"/>
      <c r="D19" s="66">
        <v>52</v>
      </c>
      <c r="E19" s="66">
        <v>57</v>
      </c>
      <c r="F19" s="66">
        <v>78</v>
      </c>
      <c r="G19" s="66">
        <v>67</v>
      </c>
      <c r="H19" s="67">
        <v>187</v>
      </c>
      <c r="I19" s="66">
        <v>142</v>
      </c>
      <c r="J19" s="66">
        <v>521</v>
      </c>
      <c r="K19" s="70">
        <v>5</v>
      </c>
      <c r="L19" s="47">
        <f t="shared" si="3"/>
        <v>1109</v>
      </c>
      <c r="Q19" s="130"/>
      <c r="R19" s="130"/>
      <c r="S19" s="130"/>
      <c r="T19" s="130"/>
      <c r="U19" s="130"/>
      <c r="V19" s="130"/>
      <c r="W19" s="130"/>
      <c r="X19" s="130"/>
      <c r="Y19" s="130"/>
    </row>
    <row r="20" spans="2:25" s="18" customFormat="1" ht="23.1" customHeight="1">
      <c r="B20" s="165" t="s">
        <v>1</v>
      </c>
      <c r="C20" s="166"/>
      <c r="D20" s="42">
        <v>121.49070608194999</v>
      </c>
      <c r="E20" s="42">
        <v>125.60894038204199</v>
      </c>
      <c r="F20" s="42">
        <v>195.00651284650999</v>
      </c>
      <c r="G20" s="42">
        <v>248.77785399962201</v>
      </c>
      <c r="H20" s="53">
        <v>611.14227079435204</v>
      </c>
      <c r="I20" s="42">
        <v>733.073813566588</v>
      </c>
      <c r="J20" s="42">
        <v>119.019740620712</v>
      </c>
      <c r="K20" s="54">
        <v>0.15702296730599999</v>
      </c>
      <c r="L20" s="45">
        <f t="shared" si="3"/>
        <v>2154.2768612590821</v>
      </c>
      <c r="Q20" s="128"/>
      <c r="R20" s="128"/>
      <c r="S20" s="128"/>
      <c r="T20" s="128"/>
      <c r="U20" s="128"/>
      <c r="V20" s="128"/>
      <c r="W20" s="128"/>
      <c r="X20" s="128"/>
      <c r="Y20" s="128"/>
    </row>
    <row r="21" spans="2:25" s="3" customFormat="1" ht="23.1" customHeight="1" thickBot="1">
      <c r="B21" s="167"/>
      <c r="C21" s="168"/>
      <c r="D21" s="43">
        <v>4338</v>
      </c>
      <c r="E21" s="43">
        <v>4624</v>
      </c>
      <c r="F21" s="43">
        <v>7703</v>
      </c>
      <c r="G21" s="43">
        <v>11821</v>
      </c>
      <c r="H21" s="55">
        <v>52877</v>
      </c>
      <c r="I21" s="43">
        <v>88802</v>
      </c>
      <c r="J21" s="43">
        <v>37992</v>
      </c>
      <c r="K21" s="56">
        <v>166</v>
      </c>
      <c r="L21" s="47">
        <f t="shared" si="3"/>
        <v>208323</v>
      </c>
      <c r="Q21" s="52"/>
      <c r="R21" s="52"/>
      <c r="S21" s="52"/>
      <c r="T21" s="52"/>
      <c r="U21" s="52"/>
      <c r="V21" s="52"/>
      <c r="W21" s="52"/>
      <c r="X21" s="52"/>
      <c r="Y21" s="52"/>
    </row>
    <row r="22" spans="2:25" s="18" customFormat="1" ht="23.1" customHeight="1" thickTop="1">
      <c r="B22" s="134" t="s">
        <v>31</v>
      </c>
      <c r="C22" s="135"/>
      <c r="D22" s="75">
        <f>SUM(D5,D16,D18,D20)</f>
        <v>184.447137482974</v>
      </c>
      <c r="E22" s="75">
        <f t="shared" ref="E22:K22" si="4">SUM(E5,E16,E18,E20)</f>
        <v>176.23925301865799</v>
      </c>
      <c r="F22" s="75">
        <f t="shared" si="4"/>
        <v>287.79819240988701</v>
      </c>
      <c r="G22" s="75">
        <f t="shared" si="4"/>
        <v>420.54497156132203</v>
      </c>
      <c r="H22" s="75">
        <f t="shared" si="4"/>
        <v>942.6376069042301</v>
      </c>
      <c r="I22" s="75">
        <f t="shared" si="4"/>
        <v>979.96994194153899</v>
      </c>
      <c r="J22" s="75">
        <f t="shared" si="4"/>
        <v>238.39353425163802</v>
      </c>
      <c r="K22" s="76">
        <f t="shared" si="4"/>
        <v>1.7282893267569999</v>
      </c>
      <c r="L22" s="77">
        <f>SUM(D22:K22)</f>
        <v>3231.758926897005</v>
      </c>
    </row>
    <row r="23" spans="2:25" s="3" customFormat="1" ht="23.1" customHeight="1" thickBot="1">
      <c r="B23" s="136"/>
      <c r="C23" s="137"/>
      <c r="D23" s="78">
        <f>SUM(D6,D17,D19,D21)</f>
        <v>14285</v>
      </c>
      <c r="E23" s="78">
        <f t="shared" ref="E23:K23" si="5">SUM(E6,E17,E19,E21)</f>
        <v>13718</v>
      </c>
      <c r="F23" s="78">
        <f t="shared" si="5"/>
        <v>25638</v>
      </c>
      <c r="G23" s="78">
        <f t="shared" si="5"/>
        <v>47435</v>
      </c>
      <c r="H23" s="78">
        <f t="shared" si="5"/>
        <v>135699</v>
      </c>
      <c r="I23" s="78">
        <f t="shared" si="5"/>
        <v>153701</v>
      </c>
      <c r="J23" s="78">
        <f t="shared" si="5"/>
        <v>78801</v>
      </c>
      <c r="K23" s="79">
        <f t="shared" si="5"/>
        <v>727</v>
      </c>
      <c r="L23" s="80">
        <f>SUM(D23:K23)</f>
        <v>470004</v>
      </c>
    </row>
    <row r="24" spans="2:25" ht="8.1" customHeight="1"/>
    <row r="25" spans="2:25">
      <c r="B25" s="31" t="s">
        <v>10</v>
      </c>
      <c r="C25" s="32" t="s">
        <v>43</v>
      </c>
    </row>
    <row r="26" spans="2:25" ht="8.1" customHeight="1">
      <c r="B26" s="33"/>
      <c r="C26" s="32"/>
    </row>
    <row r="27" spans="2:25">
      <c r="B27" s="33" t="s">
        <v>11</v>
      </c>
      <c r="C27" s="32" t="s">
        <v>44</v>
      </c>
    </row>
    <row r="28" spans="2:25">
      <c r="B28" s="33"/>
      <c r="C28" s="32" t="s">
        <v>45</v>
      </c>
    </row>
    <row r="29" spans="2:25" ht="8.1" customHeight="1">
      <c r="B29" s="33"/>
      <c r="C29" s="32"/>
    </row>
    <row r="30" spans="2:25" s="10" customFormat="1">
      <c r="B30" s="33" t="s">
        <v>2</v>
      </c>
      <c r="C30" s="32" t="s">
        <v>39</v>
      </c>
      <c r="L30" s="1"/>
    </row>
    <row r="31" spans="2:25" ht="8.1" customHeight="1">
      <c r="B31" s="33"/>
      <c r="C31" s="32"/>
    </row>
    <row r="32" spans="2:25">
      <c r="B32" s="33" t="s">
        <v>8</v>
      </c>
      <c r="C32" s="32" t="s">
        <v>46</v>
      </c>
    </row>
    <row r="33" spans="2:13" ht="8.1" customHeight="1">
      <c r="B33" s="32"/>
      <c r="C33" s="32"/>
      <c r="M33" s="27"/>
    </row>
    <row r="34" spans="2:13">
      <c r="B34" s="33" t="s">
        <v>9</v>
      </c>
      <c r="C34" s="32" t="s">
        <v>52</v>
      </c>
    </row>
  </sheetData>
  <mergeCells count="11">
    <mergeCell ref="K2:L2"/>
    <mergeCell ref="K3:L3"/>
    <mergeCell ref="B22:C23"/>
    <mergeCell ref="B16:C17"/>
    <mergeCell ref="B20:C21"/>
    <mergeCell ref="B4:C4"/>
    <mergeCell ref="B5:C6"/>
    <mergeCell ref="C7:C8"/>
    <mergeCell ref="C10:C11"/>
    <mergeCell ref="C13:C14"/>
    <mergeCell ref="B18:C19"/>
  </mergeCells>
  <phoneticPr fontId="1"/>
  <pageMargins left="0.39370078740157483" right="0.39370078740157483" top="0.39370078740157483" bottom="0.39370078740157483" header="0.31496062992125984" footer="0.31496062992125984"/>
  <pageSetup paperSize="9" orientation="landscape" r:id="rId1"/>
  <headerFooter>
    <oddFooter>&amp;R4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8"/>
  <sheetViews>
    <sheetView view="pageBreakPreview" zoomScale="85" zoomScaleNormal="100" zoomScaleSheetLayoutView="85" workbookViewId="0"/>
  </sheetViews>
  <sheetFormatPr defaultRowHeight="14.25"/>
  <cols>
    <col min="1" max="1" width="5.625" style="1" customWidth="1"/>
    <col min="2" max="2" width="7.75" style="1" customWidth="1"/>
    <col min="3" max="3" width="20.75" style="1" customWidth="1"/>
    <col min="4" max="12" width="11.25" style="1" customWidth="1"/>
    <col min="13" max="13" width="5.625" style="1" customWidth="1"/>
    <col min="14" max="16384" width="9" style="1"/>
  </cols>
  <sheetData>
    <row r="1" spans="2:12" ht="15.95" customHeight="1">
      <c r="B1" s="10" t="s">
        <v>33</v>
      </c>
      <c r="H1" s="2"/>
      <c r="I1" s="2"/>
      <c r="J1" s="2"/>
      <c r="K1" s="2"/>
    </row>
    <row r="2" spans="2:12" ht="14.25" customHeight="1">
      <c r="B2" s="10" t="s">
        <v>36</v>
      </c>
      <c r="I2" s="2"/>
      <c r="K2" s="132"/>
      <c r="L2" s="160"/>
    </row>
    <row r="3" spans="2:12" ht="14.25" customHeight="1" thickBot="1">
      <c r="K3" s="133"/>
      <c r="L3" s="133"/>
    </row>
    <row r="4" spans="2:12" s="3" customFormat="1" ht="35.1" customHeight="1">
      <c r="B4" s="169"/>
      <c r="C4" s="170"/>
      <c r="D4" s="6" t="s">
        <v>14</v>
      </c>
      <c r="E4" s="6" t="s">
        <v>15</v>
      </c>
      <c r="F4" s="6" t="s">
        <v>16</v>
      </c>
      <c r="G4" s="6" t="s">
        <v>17</v>
      </c>
      <c r="H4" s="8" t="s">
        <v>18</v>
      </c>
      <c r="I4" s="6" t="s">
        <v>19</v>
      </c>
      <c r="J4" s="6" t="s">
        <v>20</v>
      </c>
      <c r="K4" s="7" t="s">
        <v>21</v>
      </c>
      <c r="L4" s="16" t="s">
        <v>41</v>
      </c>
    </row>
    <row r="5" spans="2:12" s="18" customFormat="1" ht="23.1" customHeight="1">
      <c r="B5" s="171" t="s">
        <v>40</v>
      </c>
      <c r="C5" s="172"/>
      <c r="D5" s="42">
        <f>SUM(D7,D10,D13)</f>
        <v>9.536304767423001</v>
      </c>
      <c r="E5" s="42">
        <f t="shared" ref="E5:J5" si="0">SUM(E7,E10,E13)</f>
        <v>9.610359193679999</v>
      </c>
      <c r="F5" s="42">
        <f t="shared" si="0"/>
        <v>17.381172190640999</v>
      </c>
      <c r="G5" s="42">
        <f t="shared" si="0"/>
        <v>31.204781329180999</v>
      </c>
      <c r="H5" s="42">
        <f t="shared" si="0"/>
        <v>43.303172257216993</v>
      </c>
      <c r="I5" s="42">
        <f t="shared" si="0"/>
        <v>18.231048701266001</v>
      </c>
      <c r="J5" s="42">
        <f t="shared" si="0"/>
        <v>5.7035828876780004</v>
      </c>
      <c r="K5" s="58" t="s">
        <v>42</v>
      </c>
      <c r="L5" s="45">
        <f>SUM(D5:K5)</f>
        <v>134.970421327086</v>
      </c>
    </row>
    <row r="6" spans="2:12" s="3" customFormat="1" ht="23.1" customHeight="1">
      <c r="B6" s="173"/>
      <c r="C6" s="174"/>
      <c r="D6" s="66">
        <f>SUM(D8,D11,D14)</f>
        <v>2064</v>
      </c>
      <c r="E6" s="66">
        <f t="shared" ref="E6:J6" si="1">SUM(E8,E11,E14)</f>
        <v>2018</v>
      </c>
      <c r="F6" s="66">
        <f t="shared" si="1"/>
        <v>3707</v>
      </c>
      <c r="G6" s="66">
        <f t="shared" si="1"/>
        <v>6220</v>
      </c>
      <c r="H6" s="66">
        <f t="shared" si="1"/>
        <v>10086</v>
      </c>
      <c r="I6" s="66">
        <f t="shared" si="1"/>
        <v>3368</v>
      </c>
      <c r="J6" s="66">
        <f t="shared" si="1"/>
        <v>935</v>
      </c>
      <c r="K6" s="88" t="s">
        <v>42</v>
      </c>
      <c r="L6" s="47">
        <f>SUM(D6:K6)</f>
        <v>28398</v>
      </c>
    </row>
    <row r="7" spans="2:12" s="18" customFormat="1" ht="23.1" customHeight="1">
      <c r="B7" s="21"/>
      <c r="C7" s="175" t="s">
        <v>12</v>
      </c>
      <c r="D7" s="42">
        <v>7.9407334873420004</v>
      </c>
      <c r="E7" s="42">
        <v>7.860763268216</v>
      </c>
      <c r="F7" s="42">
        <v>14.954532659852999</v>
      </c>
      <c r="G7" s="42">
        <v>27.263920372466</v>
      </c>
      <c r="H7" s="53">
        <v>36.542197238820997</v>
      </c>
      <c r="I7" s="42">
        <v>14.2658524054</v>
      </c>
      <c r="J7" s="42">
        <v>5.2046678608530001</v>
      </c>
      <c r="K7" s="58" t="s">
        <v>54</v>
      </c>
      <c r="L7" s="45">
        <f t="shared" ref="L7:L17" si="2">SUM(D7:K7)</f>
        <v>114.032667292951</v>
      </c>
    </row>
    <row r="8" spans="2:12" s="3" customFormat="1" ht="23.1" customHeight="1">
      <c r="B8" s="5"/>
      <c r="C8" s="176"/>
      <c r="D8" s="66">
        <v>1614</v>
      </c>
      <c r="E8" s="66">
        <v>1599</v>
      </c>
      <c r="F8" s="66">
        <v>2948</v>
      </c>
      <c r="G8" s="66">
        <v>5125</v>
      </c>
      <c r="H8" s="67">
        <v>7792</v>
      </c>
      <c r="I8" s="66">
        <v>2850</v>
      </c>
      <c r="J8" s="66">
        <v>903</v>
      </c>
      <c r="K8" s="88" t="s">
        <v>56</v>
      </c>
      <c r="L8" s="47">
        <f t="shared" si="2"/>
        <v>22831</v>
      </c>
    </row>
    <row r="9" spans="2:12" s="3" customFormat="1" ht="23.1" hidden="1" customHeight="1">
      <c r="B9" s="5"/>
      <c r="C9" s="29"/>
      <c r="D9" s="106"/>
      <c r="E9" s="106"/>
      <c r="F9" s="106"/>
      <c r="G9" s="106"/>
      <c r="H9" s="108"/>
      <c r="I9" s="106"/>
      <c r="J9" s="106"/>
      <c r="K9" s="92" t="s">
        <v>42</v>
      </c>
      <c r="L9" s="74"/>
    </row>
    <row r="10" spans="2:12" s="17" customFormat="1" ht="23.1" customHeight="1">
      <c r="B10" s="23"/>
      <c r="C10" s="175" t="s">
        <v>0</v>
      </c>
      <c r="D10" s="68">
        <v>0.87349237564000004</v>
      </c>
      <c r="E10" s="68">
        <v>0.56705116641999997</v>
      </c>
      <c r="F10" s="68">
        <v>0.91304434404400003</v>
      </c>
      <c r="G10" s="68">
        <v>1.2037949575660001</v>
      </c>
      <c r="H10" s="69">
        <v>3.4025091141370001</v>
      </c>
      <c r="I10" s="68">
        <v>0.54110924313099995</v>
      </c>
      <c r="J10" s="68">
        <v>2.9850120000000001E-2</v>
      </c>
      <c r="K10" s="58" t="s">
        <v>57</v>
      </c>
      <c r="L10" s="45">
        <f t="shared" si="2"/>
        <v>7.5308513209380008</v>
      </c>
    </row>
    <row r="11" spans="2:12" s="3" customFormat="1" ht="23.1" customHeight="1">
      <c r="B11" s="5"/>
      <c r="C11" s="176"/>
      <c r="D11" s="66">
        <v>328</v>
      </c>
      <c r="E11" s="66">
        <v>244</v>
      </c>
      <c r="F11" s="66">
        <v>484</v>
      </c>
      <c r="G11" s="66">
        <v>636</v>
      </c>
      <c r="H11" s="67">
        <v>1629</v>
      </c>
      <c r="I11" s="66">
        <v>197</v>
      </c>
      <c r="J11" s="66">
        <v>5</v>
      </c>
      <c r="K11" s="88" t="s">
        <v>55</v>
      </c>
      <c r="L11" s="47">
        <f t="shared" si="2"/>
        <v>3523</v>
      </c>
    </row>
    <row r="12" spans="2:12" s="3" customFormat="1" ht="23.1" hidden="1" customHeight="1">
      <c r="B12" s="5"/>
      <c r="C12" s="29"/>
      <c r="D12" s="106"/>
      <c r="E12" s="106"/>
      <c r="F12" s="106"/>
      <c r="G12" s="106"/>
      <c r="H12" s="108"/>
      <c r="I12" s="106"/>
      <c r="J12" s="106"/>
      <c r="K12" s="92" t="s">
        <v>42</v>
      </c>
      <c r="L12" s="74"/>
    </row>
    <row r="13" spans="2:12" s="18" customFormat="1" ht="23.1" customHeight="1">
      <c r="B13" s="121"/>
      <c r="C13" s="177" t="s">
        <v>30</v>
      </c>
      <c r="D13" s="42">
        <v>0.72207890444099998</v>
      </c>
      <c r="E13" s="42">
        <v>1.1825447590439999</v>
      </c>
      <c r="F13" s="42">
        <v>1.5135951867440001</v>
      </c>
      <c r="G13" s="42">
        <v>2.7370659991489998</v>
      </c>
      <c r="H13" s="53">
        <v>3.3584659042589999</v>
      </c>
      <c r="I13" s="42">
        <v>3.424087052735</v>
      </c>
      <c r="J13" s="42">
        <v>0.46906490682500002</v>
      </c>
      <c r="K13" s="58" t="s">
        <v>54</v>
      </c>
      <c r="L13" s="45">
        <f t="shared" si="2"/>
        <v>13.406902713196999</v>
      </c>
    </row>
    <row r="14" spans="2:12" s="3" customFormat="1" ht="23.1" customHeight="1">
      <c r="B14" s="122"/>
      <c r="C14" s="178"/>
      <c r="D14" s="66">
        <v>122</v>
      </c>
      <c r="E14" s="66">
        <v>175</v>
      </c>
      <c r="F14" s="66">
        <v>275</v>
      </c>
      <c r="G14" s="66">
        <v>459</v>
      </c>
      <c r="H14" s="67">
        <v>665</v>
      </c>
      <c r="I14" s="66">
        <v>321</v>
      </c>
      <c r="J14" s="66">
        <v>27</v>
      </c>
      <c r="K14" s="88" t="s">
        <v>55</v>
      </c>
      <c r="L14" s="47">
        <f t="shared" si="2"/>
        <v>2044</v>
      </c>
    </row>
    <row r="15" spans="2:12" s="3" customFormat="1" ht="23.1" hidden="1" customHeight="1">
      <c r="B15" s="122"/>
      <c r="C15" s="123"/>
      <c r="D15" s="106"/>
      <c r="E15" s="106"/>
      <c r="F15" s="106"/>
      <c r="G15" s="106"/>
      <c r="H15" s="108"/>
      <c r="I15" s="106"/>
      <c r="J15" s="106"/>
      <c r="K15" s="92"/>
      <c r="L15" s="74"/>
    </row>
    <row r="16" spans="2:12" s="18" customFormat="1" ht="23.1" customHeight="1">
      <c r="B16" s="179" t="s">
        <v>13</v>
      </c>
      <c r="C16" s="180"/>
      <c r="D16" s="42">
        <v>3.3382821390399999</v>
      </c>
      <c r="E16" s="42">
        <v>2.6713186192160001</v>
      </c>
      <c r="F16" s="42">
        <v>5.1295304274719999</v>
      </c>
      <c r="G16" s="42">
        <v>8.5501273529600006</v>
      </c>
      <c r="H16" s="53">
        <v>11.979699195163001</v>
      </c>
      <c r="I16" s="42">
        <v>8.4580847424350001</v>
      </c>
      <c r="J16" s="42">
        <v>3.499106234419</v>
      </c>
      <c r="K16" s="54">
        <v>4.5230630000000001E-2</v>
      </c>
      <c r="L16" s="45">
        <f t="shared" si="2"/>
        <v>43.671379340705002</v>
      </c>
    </row>
    <row r="17" spans="2:13" s="3" customFormat="1" ht="23.1" customHeight="1">
      <c r="B17" s="181"/>
      <c r="C17" s="182"/>
      <c r="D17" s="66">
        <v>389</v>
      </c>
      <c r="E17" s="66">
        <v>472</v>
      </c>
      <c r="F17" s="66">
        <v>949</v>
      </c>
      <c r="G17" s="66">
        <v>1528</v>
      </c>
      <c r="H17" s="67">
        <v>2910</v>
      </c>
      <c r="I17" s="66">
        <v>2713</v>
      </c>
      <c r="J17" s="66">
        <v>1240</v>
      </c>
      <c r="K17" s="70">
        <v>13</v>
      </c>
      <c r="L17" s="47">
        <f t="shared" si="2"/>
        <v>10214</v>
      </c>
    </row>
    <row r="18" spans="2:13" s="18" customFormat="1" ht="23.1" customHeight="1">
      <c r="B18" s="156" t="s">
        <v>53</v>
      </c>
      <c r="C18" s="157"/>
      <c r="D18" s="42">
        <v>3.2662211295999999E-2</v>
      </c>
      <c r="E18" s="42">
        <v>6.0424865735999998E-2</v>
      </c>
      <c r="F18" s="42">
        <v>1.9574097833000001E-2</v>
      </c>
      <c r="G18" s="42">
        <v>0.14173452059700001</v>
      </c>
      <c r="H18" s="53">
        <v>0.45733243517400002</v>
      </c>
      <c r="I18" s="42">
        <v>1.7305703632460001</v>
      </c>
      <c r="J18" s="42">
        <v>0.67095293053600003</v>
      </c>
      <c r="K18" s="58" t="s">
        <v>54</v>
      </c>
      <c r="L18" s="45">
        <f t="shared" ref="L18:L19" si="3">SUM(D18:K18)</f>
        <v>3.1132514244180003</v>
      </c>
    </row>
    <row r="19" spans="2:13" s="3" customFormat="1" ht="23.1" customHeight="1">
      <c r="B19" s="158"/>
      <c r="C19" s="159"/>
      <c r="D19" s="66">
        <v>28</v>
      </c>
      <c r="E19" s="66">
        <v>14</v>
      </c>
      <c r="F19" s="66">
        <v>13</v>
      </c>
      <c r="G19" s="66">
        <v>56</v>
      </c>
      <c r="H19" s="67">
        <v>245</v>
      </c>
      <c r="I19" s="66">
        <v>617</v>
      </c>
      <c r="J19" s="66">
        <v>237</v>
      </c>
      <c r="K19" s="88" t="s">
        <v>54</v>
      </c>
      <c r="L19" s="47">
        <f t="shared" si="3"/>
        <v>1210</v>
      </c>
    </row>
    <row r="20" spans="2:13" s="18" customFormat="1" ht="23.1" customHeight="1">
      <c r="B20" s="165" t="s">
        <v>1</v>
      </c>
      <c r="C20" s="166"/>
      <c r="D20" s="44" t="s">
        <v>42</v>
      </c>
      <c r="E20" s="44" t="s">
        <v>42</v>
      </c>
      <c r="F20" s="44" t="s">
        <v>42</v>
      </c>
      <c r="G20" s="44" t="s">
        <v>42</v>
      </c>
      <c r="H20" s="57" t="s">
        <v>42</v>
      </c>
      <c r="I20" s="44" t="s">
        <v>42</v>
      </c>
      <c r="J20" s="44" t="s">
        <v>42</v>
      </c>
      <c r="K20" s="58" t="s">
        <v>42</v>
      </c>
      <c r="L20" s="49" t="s">
        <v>42</v>
      </c>
    </row>
    <row r="21" spans="2:13" s="3" customFormat="1" ht="23.1" customHeight="1" thickBot="1">
      <c r="B21" s="167"/>
      <c r="C21" s="168"/>
      <c r="D21" s="46" t="s">
        <v>42</v>
      </c>
      <c r="E21" s="46" t="s">
        <v>42</v>
      </c>
      <c r="F21" s="46" t="s">
        <v>42</v>
      </c>
      <c r="G21" s="46" t="s">
        <v>42</v>
      </c>
      <c r="H21" s="59" t="s">
        <v>42</v>
      </c>
      <c r="I21" s="46" t="s">
        <v>42</v>
      </c>
      <c r="J21" s="46" t="s">
        <v>42</v>
      </c>
      <c r="K21" s="60" t="s">
        <v>42</v>
      </c>
      <c r="L21" s="51" t="s">
        <v>42</v>
      </c>
    </row>
    <row r="22" spans="2:13" s="18" customFormat="1" ht="23.1" customHeight="1" thickTop="1">
      <c r="B22" s="134" t="s">
        <v>31</v>
      </c>
      <c r="C22" s="135"/>
      <c r="D22" s="75">
        <f>SUM(D5,D16,D18,D20)</f>
        <v>12.907249117759001</v>
      </c>
      <c r="E22" s="75">
        <f t="shared" ref="E22:K22" si="4">SUM(E5,E16,E18,E20)</f>
        <v>12.342102678631999</v>
      </c>
      <c r="F22" s="75">
        <f t="shared" si="4"/>
        <v>22.530276715946002</v>
      </c>
      <c r="G22" s="75">
        <f t="shared" si="4"/>
        <v>39.896643202737998</v>
      </c>
      <c r="H22" s="75">
        <f t="shared" si="4"/>
        <v>55.740203887553996</v>
      </c>
      <c r="I22" s="75">
        <f t="shared" si="4"/>
        <v>28.419703806947002</v>
      </c>
      <c r="J22" s="75">
        <f t="shared" si="4"/>
        <v>9.8736420526330004</v>
      </c>
      <c r="K22" s="76">
        <f t="shared" si="4"/>
        <v>4.5230630000000001E-2</v>
      </c>
      <c r="L22" s="77">
        <f>SUM(D22:K22)</f>
        <v>181.75505209220898</v>
      </c>
    </row>
    <row r="23" spans="2:13" s="3" customFormat="1" ht="23.1" customHeight="1" thickBot="1">
      <c r="B23" s="136"/>
      <c r="C23" s="137"/>
      <c r="D23" s="78">
        <f>SUM(D6,D17,D19,D21)</f>
        <v>2481</v>
      </c>
      <c r="E23" s="78">
        <f t="shared" ref="E23:K23" si="5">SUM(E6,E17,E19,E21)</f>
        <v>2504</v>
      </c>
      <c r="F23" s="78">
        <f t="shared" si="5"/>
        <v>4669</v>
      </c>
      <c r="G23" s="78">
        <f t="shared" si="5"/>
        <v>7804</v>
      </c>
      <c r="H23" s="78">
        <f t="shared" si="5"/>
        <v>13241</v>
      </c>
      <c r="I23" s="78">
        <f t="shared" si="5"/>
        <v>6698</v>
      </c>
      <c r="J23" s="78">
        <f t="shared" si="5"/>
        <v>2412</v>
      </c>
      <c r="K23" s="79">
        <f t="shared" si="5"/>
        <v>13</v>
      </c>
      <c r="L23" s="80">
        <f>SUM(D23:K23)</f>
        <v>39822</v>
      </c>
    </row>
    <row r="24" spans="2:13" ht="8.1" customHeight="1"/>
    <row r="25" spans="2:13">
      <c r="B25" s="31" t="s">
        <v>10</v>
      </c>
      <c r="C25" s="32" t="s">
        <v>43</v>
      </c>
    </row>
    <row r="26" spans="2:13" ht="8.1" customHeight="1">
      <c r="B26" s="33"/>
      <c r="C26" s="32"/>
    </row>
    <row r="27" spans="2:13">
      <c r="B27" s="33" t="s">
        <v>11</v>
      </c>
      <c r="C27" s="32" t="s">
        <v>44</v>
      </c>
    </row>
    <row r="28" spans="2:13">
      <c r="B28" s="33"/>
      <c r="C28" s="32" t="s">
        <v>45</v>
      </c>
    </row>
    <row r="29" spans="2:13" ht="8.1" customHeight="1">
      <c r="B29" s="33"/>
      <c r="C29" s="32"/>
    </row>
    <row r="30" spans="2:13">
      <c r="B30" s="33" t="s">
        <v>2</v>
      </c>
      <c r="C30" s="32" t="s">
        <v>39</v>
      </c>
    </row>
    <row r="31" spans="2:13" s="10" customFormat="1" ht="8.1" customHeight="1">
      <c r="B31" s="33"/>
      <c r="C31" s="32"/>
      <c r="L31" s="1"/>
      <c r="M31" s="1"/>
    </row>
    <row r="32" spans="2:13">
      <c r="B32" s="33" t="s">
        <v>8</v>
      </c>
      <c r="C32" s="32" t="s">
        <v>46</v>
      </c>
    </row>
    <row r="33" spans="2:13" s="10" customFormat="1" ht="8.1" customHeight="1">
      <c r="B33" s="33"/>
      <c r="C33" s="32"/>
      <c r="L33" s="1"/>
      <c r="M33" s="1"/>
    </row>
    <row r="34" spans="2:13">
      <c r="B34" s="33" t="s">
        <v>9</v>
      </c>
      <c r="C34" s="32" t="s">
        <v>52</v>
      </c>
    </row>
    <row r="35" spans="2:13">
      <c r="B35" s="32"/>
      <c r="C35" s="32"/>
    </row>
    <row r="36" spans="2:13" ht="8.1" customHeight="1">
      <c r="B36" s="32"/>
      <c r="C36" s="32"/>
    </row>
    <row r="37" spans="2:13">
      <c r="B37" s="33"/>
      <c r="C37" s="32"/>
      <c r="M37" s="4"/>
    </row>
    <row r="38" spans="2:13">
      <c r="M38" s="10"/>
    </row>
  </sheetData>
  <mergeCells count="11">
    <mergeCell ref="K2:L2"/>
    <mergeCell ref="K3:L3"/>
    <mergeCell ref="B22:C23"/>
    <mergeCell ref="B20:C21"/>
    <mergeCell ref="B4:C4"/>
    <mergeCell ref="B5:C6"/>
    <mergeCell ref="C7:C8"/>
    <mergeCell ref="C10:C11"/>
    <mergeCell ref="C13:C14"/>
    <mergeCell ref="B16:C17"/>
    <mergeCell ref="B18:C19"/>
  </mergeCells>
  <phoneticPr fontId="1"/>
  <pageMargins left="0.39370078740157483" right="0.39370078740157483" top="0.39370078740157483" bottom="0.39370078740157483" header="0.31496062992125984" footer="0.31496062992125984"/>
  <pageSetup paperSize="9" orientation="landscape" r:id="rId1"/>
  <headerFooter>
    <oddFooter>&amp;R5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8"/>
  <sheetViews>
    <sheetView view="pageBreakPreview" zoomScale="85" zoomScaleNormal="100" zoomScaleSheetLayoutView="85" workbookViewId="0"/>
  </sheetViews>
  <sheetFormatPr defaultRowHeight="14.25"/>
  <cols>
    <col min="1" max="1" width="5.625" style="1" customWidth="1"/>
    <col min="2" max="2" width="7.75" style="1" customWidth="1"/>
    <col min="3" max="3" width="20.75" style="1" customWidth="1"/>
    <col min="4" max="9" width="16.625" style="1" customWidth="1"/>
    <col min="10" max="10" width="5.625" style="1" customWidth="1"/>
    <col min="11" max="11" width="12.625" style="1" customWidth="1"/>
    <col min="12" max="12" width="5.625" style="1" customWidth="1"/>
    <col min="13" max="16384" width="9" style="1"/>
  </cols>
  <sheetData>
    <row r="1" spans="2:11" ht="15.95" customHeight="1">
      <c r="B1" s="10" t="s">
        <v>33</v>
      </c>
      <c r="G1" s="2"/>
      <c r="H1" s="2"/>
      <c r="K1" s="2"/>
    </row>
    <row r="2" spans="2:11" ht="14.25" customHeight="1">
      <c r="B2" s="10" t="s">
        <v>37</v>
      </c>
      <c r="H2" s="132"/>
      <c r="I2" s="160"/>
      <c r="K2" s="2"/>
    </row>
    <row r="3" spans="2:11" ht="14.25" customHeight="1" thickBot="1">
      <c r="H3" s="133"/>
      <c r="I3" s="133"/>
    </row>
    <row r="4" spans="2:11" s="3" customFormat="1" ht="34.5" customHeight="1">
      <c r="B4" s="169"/>
      <c r="C4" s="170"/>
      <c r="D4" s="6" t="s">
        <v>22</v>
      </c>
      <c r="E4" s="6" t="s">
        <v>23</v>
      </c>
      <c r="F4" s="6" t="s">
        <v>24</v>
      </c>
      <c r="G4" s="8" t="s">
        <v>25</v>
      </c>
      <c r="H4" s="7" t="s">
        <v>26</v>
      </c>
      <c r="I4" s="16" t="s">
        <v>41</v>
      </c>
    </row>
    <row r="5" spans="2:11" s="18" customFormat="1" ht="23.1" customHeight="1">
      <c r="B5" s="171" t="s">
        <v>40</v>
      </c>
      <c r="C5" s="172"/>
      <c r="D5" s="61">
        <f>SUM(D7,D10,D13)</f>
        <v>584.96810308309296</v>
      </c>
      <c r="E5" s="61">
        <f t="shared" ref="E5:H5" si="0">SUM(E7,E10,E13)</f>
        <v>46.931652008352003</v>
      </c>
      <c r="F5" s="61">
        <f t="shared" si="0"/>
        <v>0.53822758100000001</v>
      </c>
      <c r="G5" s="61">
        <f t="shared" si="0"/>
        <v>35.274232817661996</v>
      </c>
      <c r="H5" s="93">
        <f t="shared" si="0"/>
        <v>34.883747781197997</v>
      </c>
      <c r="I5" s="64">
        <f>SUM(D5:H5)</f>
        <v>702.59596327130498</v>
      </c>
    </row>
    <row r="6" spans="2:11" s="3" customFormat="1" ht="23.1" customHeight="1">
      <c r="B6" s="173"/>
      <c r="C6" s="174"/>
      <c r="D6" s="94">
        <f>SUM(D8,D11,D14)</f>
        <v>163751</v>
      </c>
      <c r="E6" s="94">
        <f t="shared" ref="E6:H6" si="1">SUM(E8,E11,E14)</f>
        <v>5899</v>
      </c>
      <c r="F6" s="94">
        <f t="shared" si="1"/>
        <v>60</v>
      </c>
      <c r="G6" s="94">
        <f t="shared" si="1"/>
        <v>9033</v>
      </c>
      <c r="H6" s="95">
        <f t="shared" si="1"/>
        <v>12083</v>
      </c>
      <c r="I6" s="65">
        <f>SUM(D6:H6)</f>
        <v>190826</v>
      </c>
    </row>
    <row r="7" spans="2:11" s="18" customFormat="1" ht="23.1" customHeight="1">
      <c r="B7" s="21"/>
      <c r="C7" s="175" t="s">
        <v>12</v>
      </c>
      <c r="D7" s="61">
        <v>555.879718632346</v>
      </c>
      <c r="E7" s="61">
        <v>45.665947700060002</v>
      </c>
      <c r="F7" s="61">
        <v>0.341113206</v>
      </c>
      <c r="G7" s="93">
        <v>34.726420504314</v>
      </c>
      <c r="H7" s="98">
        <v>29.762643693561998</v>
      </c>
      <c r="I7" s="64">
        <f>SUM(D7:H7)</f>
        <v>666.37584373628204</v>
      </c>
    </row>
    <row r="8" spans="2:11" s="3" customFormat="1" ht="23.1" customHeight="1">
      <c r="B8" s="5"/>
      <c r="C8" s="176"/>
      <c r="D8" s="94">
        <v>133731</v>
      </c>
      <c r="E8" s="94">
        <v>5425</v>
      </c>
      <c r="F8" s="94">
        <v>37</v>
      </c>
      <c r="G8" s="95">
        <v>8312</v>
      </c>
      <c r="H8" s="99">
        <v>8634</v>
      </c>
      <c r="I8" s="65">
        <f>SUM(D8:H8)</f>
        <v>156139</v>
      </c>
    </row>
    <row r="9" spans="2:11" s="3" customFormat="1" ht="23.1" hidden="1" customHeight="1">
      <c r="B9" s="5"/>
      <c r="C9" s="29"/>
      <c r="D9" s="110"/>
      <c r="E9" s="110"/>
      <c r="F9" s="110"/>
      <c r="G9" s="111"/>
      <c r="H9" s="112"/>
      <c r="I9" s="101"/>
    </row>
    <row r="10" spans="2:11" s="17" customFormat="1" ht="23.1" customHeight="1">
      <c r="B10" s="23"/>
      <c r="C10" s="175" t="s">
        <v>0</v>
      </c>
      <c r="D10" s="96">
        <v>15.328763000892</v>
      </c>
      <c r="E10" s="96">
        <v>1.146043243052</v>
      </c>
      <c r="F10" s="96">
        <v>0.19</v>
      </c>
      <c r="G10" s="97">
        <v>0.29525705432799998</v>
      </c>
      <c r="H10" s="100">
        <v>2.083630797489</v>
      </c>
      <c r="I10" s="64">
        <f>SUM(D10:H10)</f>
        <v>19.043694095761001</v>
      </c>
    </row>
    <row r="11" spans="2:11" s="3" customFormat="1" ht="23.1" customHeight="1">
      <c r="B11" s="5"/>
      <c r="C11" s="176"/>
      <c r="D11" s="94">
        <v>25124</v>
      </c>
      <c r="E11" s="94">
        <v>448</v>
      </c>
      <c r="F11" s="94">
        <v>18</v>
      </c>
      <c r="G11" s="95">
        <v>501</v>
      </c>
      <c r="H11" s="99">
        <v>2387</v>
      </c>
      <c r="I11" s="65">
        <f>SUM(D11:H11)</f>
        <v>28478</v>
      </c>
    </row>
    <row r="12" spans="2:11" s="3" customFormat="1" ht="23.1" hidden="1" customHeight="1">
      <c r="B12" s="5"/>
      <c r="C12" s="29"/>
      <c r="D12" s="110"/>
      <c r="E12" s="110"/>
      <c r="F12" s="110"/>
      <c r="G12" s="111"/>
      <c r="H12" s="112"/>
      <c r="I12" s="101"/>
    </row>
    <row r="13" spans="2:11" s="18" customFormat="1" ht="23.1" customHeight="1">
      <c r="B13" s="121"/>
      <c r="C13" s="177" t="s">
        <v>30</v>
      </c>
      <c r="D13" s="61">
        <v>13.759621449855</v>
      </c>
      <c r="E13" s="61">
        <v>0.11966106524</v>
      </c>
      <c r="F13" s="68">
        <v>7.114375E-3</v>
      </c>
      <c r="G13" s="93">
        <v>0.25255525901999998</v>
      </c>
      <c r="H13" s="98">
        <v>3.0374732901470001</v>
      </c>
      <c r="I13" s="64">
        <f>SUM(D13:H13)</f>
        <v>17.176425439262001</v>
      </c>
    </row>
    <row r="14" spans="2:11" s="3" customFormat="1" ht="23.1" customHeight="1">
      <c r="B14" s="122"/>
      <c r="C14" s="178"/>
      <c r="D14" s="94">
        <v>4896</v>
      </c>
      <c r="E14" s="94">
        <v>26</v>
      </c>
      <c r="F14" s="66">
        <v>5</v>
      </c>
      <c r="G14" s="95">
        <v>220</v>
      </c>
      <c r="H14" s="99">
        <v>1062</v>
      </c>
      <c r="I14" s="65">
        <f>SUM(D14:H14)</f>
        <v>6209</v>
      </c>
    </row>
    <row r="15" spans="2:11" s="3" customFormat="1" ht="23.1" hidden="1" customHeight="1">
      <c r="B15" s="122"/>
      <c r="C15" s="123"/>
      <c r="D15" s="110"/>
      <c r="E15" s="110"/>
      <c r="F15" s="113"/>
      <c r="G15" s="111"/>
      <c r="H15" s="112"/>
      <c r="I15" s="101"/>
    </row>
    <row r="16" spans="2:11" s="18" customFormat="1" ht="23.1" customHeight="1">
      <c r="B16" s="179" t="s">
        <v>13</v>
      </c>
      <c r="C16" s="180"/>
      <c r="D16" s="61">
        <v>219.287375015566</v>
      </c>
      <c r="E16" s="61">
        <v>26.414146474401001</v>
      </c>
      <c r="F16" s="61">
        <v>9.7124059049039992</v>
      </c>
      <c r="G16" s="93">
        <v>88.068106282049996</v>
      </c>
      <c r="H16" s="98">
        <v>24.732559970698997</v>
      </c>
      <c r="I16" s="64">
        <f t="shared" ref="I16:I23" si="2">SUM(D16:H16)</f>
        <v>368.21459364762001</v>
      </c>
    </row>
    <row r="17" spans="2:9" s="3" customFormat="1" ht="23.1" customHeight="1">
      <c r="B17" s="181"/>
      <c r="C17" s="182"/>
      <c r="D17" s="94">
        <v>43772</v>
      </c>
      <c r="E17" s="94">
        <v>4136</v>
      </c>
      <c r="F17" s="94">
        <v>1027</v>
      </c>
      <c r="G17" s="95">
        <v>13222</v>
      </c>
      <c r="H17" s="99">
        <v>7589</v>
      </c>
      <c r="I17" s="65">
        <f t="shared" si="2"/>
        <v>69746</v>
      </c>
    </row>
    <row r="18" spans="2:9" s="18" customFormat="1" ht="23.1" customHeight="1">
      <c r="B18" s="156" t="s">
        <v>53</v>
      </c>
      <c r="C18" s="157"/>
      <c r="D18" s="61">
        <v>3.9816091649210001</v>
      </c>
      <c r="E18" s="61">
        <v>4.2976E-2</v>
      </c>
      <c r="F18" s="61">
        <v>0.15584400000000001</v>
      </c>
      <c r="G18" s="93">
        <v>2.241343912</v>
      </c>
      <c r="H18" s="98">
        <v>0.249735642077</v>
      </c>
      <c r="I18" s="64">
        <f t="shared" ref="I18:I19" si="3">SUM(D18:H18)</f>
        <v>6.6715087189980009</v>
      </c>
    </row>
    <row r="19" spans="2:9" s="3" customFormat="1" ht="23.1" customHeight="1">
      <c r="B19" s="158"/>
      <c r="C19" s="159"/>
      <c r="D19" s="94">
        <v>845</v>
      </c>
      <c r="E19" s="94">
        <v>5</v>
      </c>
      <c r="F19" s="94">
        <v>3</v>
      </c>
      <c r="G19" s="95">
        <v>132</v>
      </c>
      <c r="H19" s="99">
        <v>124</v>
      </c>
      <c r="I19" s="65">
        <f t="shared" si="3"/>
        <v>1109</v>
      </c>
    </row>
    <row r="20" spans="2:9" s="18" customFormat="1" ht="23.1" customHeight="1">
      <c r="B20" s="165" t="s">
        <v>1</v>
      </c>
      <c r="C20" s="166"/>
      <c r="D20" s="61">
        <v>1877.9689136915138</v>
      </c>
      <c r="E20" s="61">
        <v>271.18990756756801</v>
      </c>
      <c r="F20" s="61">
        <v>5.1180399999999997</v>
      </c>
      <c r="G20" s="63" t="s">
        <v>42</v>
      </c>
      <c r="H20" s="63" t="s">
        <v>42</v>
      </c>
      <c r="I20" s="64">
        <f t="shared" si="2"/>
        <v>2154.2768612590817</v>
      </c>
    </row>
    <row r="21" spans="2:9" s="3" customFormat="1" ht="23.1" customHeight="1" thickBot="1">
      <c r="B21" s="167"/>
      <c r="C21" s="168"/>
      <c r="D21" s="62">
        <v>185241</v>
      </c>
      <c r="E21" s="62">
        <v>22574</v>
      </c>
      <c r="F21" s="62">
        <v>508</v>
      </c>
      <c r="G21" s="46" t="s">
        <v>42</v>
      </c>
      <c r="H21" s="46" t="s">
        <v>42</v>
      </c>
      <c r="I21" s="65">
        <f t="shared" si="2"/>
        <v>208323</v>
      </c>
    </row>
    <row r="22" spans="2:9" s="18" customFormat="1" ht="23.1" customHeight="1" thickTop="1">
      <c r="B22" s="134" t="s">
        <v>31</v>
      </c>
      <c r="C22" s="135"/>
      <c r="D22" s="75">
        <f>SUM(D5,D16,D18,D20)</f>
        <v>2686.2060009550937</v>
      </c>
      <c r="E22" s="75">
        <f t="shared" ref="E22:H22" si="4">SUM(E5,E16,E18,E20)</f>
        <v>344.57868205032099</v>
      </c>
      <c r="F22" s="75">
        <f t="shared" si="4"/>
        <v>15.524517485903999</v>
      </c>
      <c r="G22" s="75">
        <f t="shared" si="4"/>
        <v>125.583683011712</v>
      </c>
      <c r="H22" s="76">
        <f t="shared" si="4"/>
        <v>59.866043393973996</v>
      </c>
      <c r="I22" s="77">
        <f>SUM(I5+I16+I18+I20)</f>
        <v>3231.7589268970046</v>
      </c>
    </row>
    <row r="23" spans="2:9" s="3" customFormat="1" ht="23.1" customHeight="1" thickBot="1">
      <c r="B23" s="136"/>
      <c r="C23" s="137"/>
      <c r="D23" s="78">
        <f>SUM(D6,D17,D19,D21)</f>
        <v>393609</v>
      </c>
      <c r="E23" s="78">
        <f t="shared" ref="E23:H23" si="5">SUM(E6,E17,E19,E21)</f>
        <v>32614</v>
      </c>
      <c r="F23" s="78">
        <f t="shared" si="5"/>
        <v>1598</v>
      </c>
      <c r="G23" s="78">
        <f t="shared" si="5"/>
        <v>22387</v>
      </c>
      <c r="H23" s="79">
        <f t="shared" si="5"/>
        <v>19796</v>
      </c>
      <c r="I23" s="80">
        <f t="shared" si="2"/>
        <v>470004</v>
      </c>
    </row>
    <row r="24" spans="2:9" ht="8.1" customHeight="1"/>
    <row r="25" spans="2:9">
      <c r="B25" s="31" t="s">
        <v>10</v>
      </c>
      <c r="C25" s="32" t="s">
        <v>43</v>
      </c>
    </row>
    <row r="26" spans="2:9" ht="8.1" customHeight="1">
      <c r="B26" s="33"/>
      <c r="C26" s="32"/>
    </row>
    <row r="27" spans="2:9">
      <c r="B27" s="33" t="s">
        <v>11</v>
      </c>
      <c r="C27" s="32" t="s">
        <v>44</v>
      </c>
    </row>
    <row r="28" spans="2:9">
      <c r="B28" s="33"/>
      <c r="C28" s="32" t="s">
        <v>45</v>
      </c>
    </row>
    <row r="29" spans="2:9" ht="8.1" customHeight="1">
      <c r="B29" s="33"/>
      <c r="C29" s="32"/>
    </row>
    <row r="30" spans="2:9">
      <c r="B30" s="33" t="s">
        <v>2</v>
      </c>
      <c r="C30" s="32" t="s">
        <v>39</v>
      </c>
    </row>
    <row r="31" spans="2:9" ht="8.1" customHeight="1">
      <c r="B31" s="33"/>
      <c r="C31" s="32"/>
    </row>
    <row r="32" spans="2:9">
      <c r="B32" s="33" t="s">
        <v>8</v>
      </c>
      <c r="C32" s="32" t="s">
        <v>46</v>
      </c>
    </row>
    <row r="33" spans="2:10" ht="8.1" customHeight="1">
      <c r="B33" s="32"/>
      <c r="C33" s="32"/>
    </row>
    <row r="34" spans="2:10" s="10" customFormat="1">
      <c r="B34" s="31" t="s">
        <v>9</v>
      </c>
      <c r="C34" s="32" t="s">
        <v>49</v>
      </c>
      <c r="I34" s="1"/>
    </row>
    <row r="35" spans="2:10">
      <c r="B35" s="33"/>
      <c r="C35" s="32" t="s">
        <v>59</v>
      </c>
    </row>
    <row r="36" spans="2:10">
      <c r="B36" s="33"/>
      <c r="C36" s="32" t="s">
        <v>58</v>
      </c>
      <c r="J36" s="4"/>
    </row>
    <row r="37" spans="2:10" ht="8.1" customHeight="1">
      <c r="B37" s="33"/>
      <c r="C37" s="32"/>
    </row>
    <row r="38" spans="2:10">
      <c r="B38" s="33" t="s">
        <v>48</v>
      </c>
      <c r="C38" s="32" t="s">
        <v>52</v>
      </c>
    </row>
  </sheetData>
  <mergeCells count="11">
    <mergeCell ref="H2:I2"/>
    <mergeCell ref="H3:I3"/>
    <mergeCell ref="B22:C23"/>
    <mergeCell ref="B16:C17"/>
    <mergeCell ref="B20:C21"/>
    <mergeCell ref="B4:C4"/>
    <mergeCell ref="B5:C6"/>
    <mergeCell ref="C7:C8"/>
    <mergeCell ref="C10:C11"/>
    <mergeCell ref="C13:C14"/>
    <mergeCell ref="B18:C19"/>
  </mergeCells>
  <phoneticPr fontId="1"/>
  <pageMargins left="0.39370078740157483" right="0.39370078740157483" top="0.39370078740157483" bottom="0.39370078740157483" header="0.31496062992125984" footer="0.31496062992125984"/>
  <pageSetup paperSize="9" scale="95" orientation="landscape" r:id="rId1"/>
  <headerFooter>
    <oddFooter>&amp;R6</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9"/>
  <sheetViews>
    <sheetView tabSelected="1" view="pageBreakPreview" zoomScale="85" zoomScaleNormal="100" zoomScaleSheetLayoutView="85" workbookViewId="0"/>
  </sheetViews>
  <sheetFormatPr defaultRowHeight="14.25"/>
  <cols>
    <col min="1" max="1" width="5.625" style="1" customWidth="1"/>
    <col min="2" max="2" width="7.75" style="1" customWidth="1"/>
    <col min="3" max="3" width="20.75" style="1" customWidth="1"/>
    <col min="4" max="7" width="24.625" style="1" customWidth="1"/>
    <col min="8" max="8" width="5" style="1" customWidth="1"/>
    <col min="9" max="9" width="5.625" style="1" customWidth="1"/>
    <col min="10" max="10" width="16.625" style="1" customWidth="1"/>
    <col min="11" max="11" width="5.625" style="1" customWidth="1"/>
    <col min="12" max="12" width="12.625" style="1" customWidth="1"/>
    <col min="13" max="13" width="5.625" style="1" customWidth="1"/>
    <col min="14" max="16384" width="9" style="1"/>
  </cols>
  <sheetData>
    <row r="1" spans="2:12" ht="15.95" customHeight="1">
      <c r="B1" s="10" t="s">
        <v>33</v>
      </c>
      <c r="I1" s="2"/>
      <c r="J1" s="2"/>
      <c r="K1" s="2"/>
      <c r="L1" s="2"/>
    </row>
    <row r="2" spans="2:12" ht="14.25" customHeight="1">
      <c r="B2" s="10" t="s">
        <v>38</v>
      </c>
      <c r="F2" s="41"/>
      <c r="G2" s="38"/>
      <c r="J2" s="2"/>
      <c r="K2" s="2"/>
      <c r="L2" s="2"/>
    </row>
    <row r="3" spans="2:12" ht="14.25" customHeight="1" thickBot="1">
      <c r="F3" s="40"/>
      <c r="G3" s="39"/>
    </row>
    <row r="4" spans="2:12" s="3" customFormat="1" ht="35.1" customHeight="1">
      <c r="B4" s="169"/>
      <c r="C4" s="170"/>
      <c r="D4" s="6" t="s">
        <v>29</v>
      </c>
      <c r="E4" s="6" t="s">
        <v>27</v>
      </c>
      <c r="F4" s="7" t="s">
        <v>28</v>
      </c>
      <c r="G4" s="16" t="s">
        <v>41</v>
      </c>
    </row>
    <row r="5" spans="2:12" s="18" customFormat="1" ht="23.1" customHeight="1">
      <c r="B5" s="171" t="s">
        <v>40</v>
      </c>
      <c r="C5" s="172"/>
      <c r="D5" s="42">
        <f>SUM(D7,D10,D13)</f>
        <v>24.379779576068</v>
      </c>
      <c r="E5" s="42">
        <f t="shared" ref="E5:F5" si="0">SUM(E7,E10,E13)</f>
        <v>29.679961817612998</v>
      </c>
      <c r="F5" s="53">
        <f t="shared" si="0"/>
        <v>80.910679933405007</v>
      </c>
      <c r="G5" s="45">
        <f>SUM(D5:F5)</f>
        <v>134.970421327086</v>
      </c>
    </row>
    <row r="6" spans="2:12" s="3" customFormat="1" ht="23.1" customHeight="1">
      <c r="B6" s="173"/>
      <c r="C6" s="174"/>
      <c r="D6" s="66">
        <f>SUM(D8,D11,D14)</f>
        <v>7749</v>
      </c>
      <c r="E6" s="66">
        <f t="shared" ref="E6:F6" si="1">SUM(E8,E11,E14)</f>
        <v>10635</v>
      </c>
      <c r="F6" s="67">
        <f t="shared" si="1"/>
        <v>10014</v>
      </c>
      <c r="G6" s="47">
        <f>SUM(D6:F6)</f>
        <v>28398</v>
      </c>
    </row>
    <row r="7" spans="2:12" s="18" customFormat="1" ht="23.1" customHeight="1">
      <c r="B7" s="21"/>
      <c r="C7" s="175" t="s">
        <v>12</v>
      </c>
      <c r="D7" s="42">
        <v>22.268873725740001</v>
      </c>
      <c r="E7" s="42">
        <v>15.228936546709001</v>
      </c>
      <c r="F7" s="54">
        <v>76.534857020502002</v>
      </c>
      <c r="G7" s="45">
        <f t="shared" ref="G7:G17" si="2">SUM(D7:F7)</f>
        <v>114.032667292951</v>
      </c>
    </row>
    <row r="8" spans="2:12" s="3" customFormat="1" ht="23.1" customHeight="1">
      <c r="B8" s="5"/>
      <c r="C8" s="176"/>
      <c r="D8" s="66">
        <v>7281</v>
      </c>
      <c r="E8" s="66">
        <v>6373</v>
      </c>
      <c r="F8" s="70">
        <v>9177</v>
      </c>
      <c r="G8" s="47">
        <f t="shared" si="2"/>
        <v>22831</v>
      </c>
    </row>
    <row r="9" spans="2:12" s="3" customFormat="1" ht="23.1" hidden="1" customHeight="1">
      <c r="B9" s="5"/>
      <c r="C9" s="29"/>
      <c r="D9" s="106"/>
      <c r="E9" s="106"/>
      <c r="F9" s="107"/>
      <c r="G9" s="74"/>
    </row>
    <row r="10" spans="2:12" s="17" customFormat="1" ht="23.1" customHeight="1">
      <c r="B10" s="23"/>
      <c r="C10" s="175" t="s">
        <v>0</v>
      </c>
      <c r="D10" s="68">
        <v>0.20538928236199999</v>
      </c>
      <c r="E10" s="68">
        <v>5.6258041505319998</v>
      </c>
      <c r="F10" s="71">
        <v>1.6996578880440001</v>
      </c>
      <c r="G10" s="45">
        <f t="shared" si="2"/>
        <v>7.5308513209379999</v>
      </c>
    </row>
    <row r="11" spans="2:12" s="3" customFormat="1" ht="23.1" customHeight="1">
      <c r="B11" s="5"/>
      <c r="C11" s="176"/>
      <c r="D11" s="66">
        <v>168</v>
      </c>
      <c r="E11" s="66">
        <v>2885</v>
      </c>
      <c r="F11" s="70">
        <v>470</v>
      </c>
      <c r="G11" s="47">
        <f t="shared" si="2"/>
        <v>3523</v>
      </c>
    </row>
    <row r="12" spans="2:12" s="3" customFormat="1" ht="23.1" hidden="1" customHeight="1">
      <c r="B12" s="5"/>
      <c r="C12" s="29"/>
      <c r="D12" s="106"/>
      <c r="E12" s="106"/>
      <c r="F12" s="107"/>
      <c r="G12" s="74"/>
    </row>
    <row r="13" spans="2:12" s="18" customFormat="1" ht="23.1" customHeight="1">
      <c r="B13" s="21"/>
      <c r="C13" s="187" t="s">
        <v>30</v>
      </c>
      <c r="D13" s="42">
        <v>1.905516567966</v>
      </c>
      <c r="E13" s="42">
        <v>8.8252211203719995</v>
      </c>
      <c r="F13" s="54">
        <v>2.6761650248589999</v>
      </c>
      <c r="G13" s="45">
        <f t="shared" si="2"/>
        <v>13.406902713196999</v>
      </c>
    </row>
    <row r="14" spans="2:12" s="3" customFormat="1" ht="23.1" customHeight="1">
      <c r="B14" s="5"/>
      <c r="C14" s="188"/>
      <c r="D14" s="66">
        <v>300</v>
      </c>
      <c r="E14" s="66">
        <v>1377</v>
      </c>
      <c r="F14" s="70">
        <v>367</v>
      </c>
      <c r="G14" s="47">
        <f t="shared" si="2"/>
        <v>2044</v>
      </c>
    </row>
    <row r="15" spans="2:12" s="3" customFormat="1" ht="23.1" hidden="1" customHeight="1">
      <c r="B15" s="5"/>
      <c r="C15" s="30"/>
      <c r="D15" s="106"/>
      <c r="E15" s="106"/>
      <c r="F15" s="107"/>
      <c r="G15" s="74"/>
    </row>
    <row r="16" spans="2:12" s="18" customFormat="1" ht="23.1" customHeight="1">
      <c r="B16" s="183" t="s">
        <v>13</v>
      </c>
      <c r="C16" s="184"/>
      <c r="D16" s="42">
        <v>4.9439347182800004</v>
      </c>
      <c r="E16" s="42">
        <v>5.2282351472449999</v>
      </c>
      <c r="F16" s="54">
        <v>33.499209475180002</v>
      </c>
      <c r="G16" s="45">
        <f t="shared" si="2"/>
        <v>43.671379340705002</v>
      </c>
    </row>
    <row r="17" spans="2:7" s="3" customFormat="1" ht="23.1" customHeight="1">
      <c r="B17" s="185"/>
      <c r="C17" s="186"/>
      <c r="D17" s="66">
        <v>1864</v>
      </c>
      <c r="E17" s="66">
        <v>2646</v>
      </c>
      <c r="F17" s="70">
        <v>5704</v>
      </c>
      <c r="G17" s="47">
        <f t="shared" si="2"/>
        <v>10214</v>
      </c>
    </row>
    <row r="18" spans="2:7" s="18" customFormat="1" ht="23.1" customHeight="1">
      <c r="B18" s="156" t="s">
        <v>53</v>
      </c>
      <c r="C18" s="157"/>
      <c r="D18" s="42">
        <v>1.6883166809250001</v>
      </c>
      <c r="E18" s="42">
        <v>1.3099286948410001</v>
      </c>
      <c r="F18" s="54">
        <v>0.115006048652</v>
      </c>
      <c r="G18" s="45">
        <f t="shared" ref="G18:G19" si="3">SUM(D18:F18)</f>
        <v>3.1132514244180003</v>
      </c>
    </row>
    <row r="19" spans="2:7" s="3" customFormat="1" ht="23.1" customHeight="1">
      <c r="B19" s="158"/>
      <c r="C19" s="159"/>
      <c r="D19" s="66">
        <v>482</v>
      </c>
      <c r="E19" s="66">
        <v>679</v>
      </c>
      <c r="F19" s="70">
        <v>49</v>
      </c>
      <c r="G19" s="47">
        <f t="shared" si="3"/>
        <v>1210</v>
      </c>
    </row>
    <row r="20" spans="2:7" s="18" customFormat="1" ht="23.1" customHeight="1">
      <c r="B20" s="165" t="s">
        <v>1</v>
      </c>
      <c r="C20" s="166"/>
      <c r="D20" s="44" t="s">
        <v>42</v>
      </c>
      <c r="E20" s="44" t="s">
        <v>42</v>
      </c>
      <c r="F20" s="58" t="s">
        <v>42</v>
      </c>
      <c r="G20" s="49" t="s">
        <v>42</v>
      </c>
    </row>
    <row r="21" spans="2:7" s="3" customFormat="1" ht="23.1" customHeight="1" thickBot="1">
      <c r="B21" s="167"/>
      <c r="C21" s="168"/>
      <c r="D21" s="46" t="s">
        <v>42</v>
      </c>
      <c r="E21" s="46" t="s">
        <v>42</v>
      </c>
      <c r="F21" s="60" t="s">
        <v>42</v>
      </c>
      <c r="G21" s="51" t="s">
        <v>42</v>
      </c>
    </row>
    <row r="22" spans="2:7" s="18" customFormat="1" ht="23.1" customHeight="1" thickTop="1">
      <c r="B22" s="134" t="s">
        <v>31</v>
      </c>
      <c r="C22" s="135"/>
      <c r="D22" s="75">
        <f>SUM(D5,D16,D18,D20)</f>
        <v>31.012030975272999</v>
      </c>
      <c r="E22" s="75">
        <f t="shared" ref="E22:F22" si="4">SUM(E5,E16,E18,E20)</f>
        <v>36.218125659698998</v>
      </c>
      <c r="F22" s="102">
        <f t="shared" si="4"/>
        <v>114.52489545723701</v>
      </c>
      <c r="G22" s="103">
        <f>SUM(D22:F22)</f>
        <v>181.75505209220898</v>
      </c>
    </row>
    <row r="23" spans="2:7" s="3" customFormat="1" ht="23.1" customHeight="1" thickBot="1">
      <c r="B23" s="136"/>
      <c r="C23" s="137"/>
      <c r="D23" s="78">
        <f>SUM(D6,D17,D19,D21)</f>
        <v>10095</v>
      </c>
      <c r="E23" s="78">
        <f t="shared" ref="E23:F23" si="5">SUM(E6,E17,E19,E21)</f>
        <v>13960</v>
      </c>
      <c r="F23" s="104">
        <f t="shared" si="5"/>
        <v>15767</v>
      </c>
      <c r="G23" s="80">
        <f>SUM(D23:F23)</f>
        <v>39822</v>
      </c>
    </row>
    <row r="24" spans="2:7" ht="8.1" customHeight="1"/>
    <row r="25" spans="2:7">
      <c r="B25" s="31" t="s">
        <v>10</v>
      </c>
      <c r="C25" s="32" t="s">
        <v>43</v>
      </c>
    </row>
    <row r="26" spans="2:7" ht="8.1" customHeight="1">
      <c r="B26" s="33"/>
      <c r="C26" s="32"/>
    </row>
    <row r="27" spans="2:7">
      <c r="B27" s="33" t="s">
        <v>11</v>
      </c>
      <c r="C27" s="32" t="s">
        <v>44</v>
      </c>
    </row>
    <row r="28" spans="2:7">
      <c r="B28" s="33"/>
      <c r="C28" s="32" t="s">
        <v>45</v>
      </c>
    </row>
    <row r="29" spans="2:7" ht="8.1" customHeight="1">
      <c r="B29" s="33"/>
      <c r="C29" s="32"/>
    </row>
    <row r="30" spans="2:7">
      <c r="B30" s="33" t="s">
        <v>2</v>
      </c>
      <c r="C30" s="32" t="s">
        <v>39</v>
      </c>
    </row>
    <row r="31" spans="2:7" ht="8.1" customHeight="1">
      <c r="B31" s="33"/>
      <c r="C31" s="32"/>
    </row>
    <row r="32" spans="2:7" s="10" customFormat="1">
      <c r="B32" s="33" t="s">
        <v>8</v>
      </c>
      <c r="C32" s="32" t="s">
        <v>46</v>
      </c>
      <c r="G32" s="1"/>
    </row>
    <row r="33" spans="2:8" ht="8.1" customHeight="1">
      <c r="B33" s="4"/>
    </row>
    <row r="34" spans="2:8">
      <c r="B34" s="31" t="s">
        <v>9</v>
      </c>
      <c r="C34" s="32" t="s">
        <v>51</v>
      </c>
    </row>
    <row r="35" spans="2:8">
      <c r="B35" s="33"/>
      <c r="C35" s="37" t="s">
        <v>50</v>
      </c>
    </row>
    <row r="36" spans="2:8" ht="8.1" customHeight="1">
      <c r="B36" s="33"/>
      <c r="C36" s="37"/>
    </row>
    <row r="37" spans="2:8">
      <c r="B37" s="34" t="s">
        <v>48</v>
      </c>
      <c r="C37" s="32" t="s">
        <v>52</v>
      </c>
    </row>
    <row r="39" spans="2:8">
      <c r="H39" s="4"/>
    </row>
  </sheetData>
  <mergeCells count="9">
    <mergeCell ref="B22:C23"/>
    <mergeCell ref="B16:C17"/>
    <mergeCell ref="B20:C21"/>
    <mergeCell ref="B4:C4"/>
    <mergeCell ref="B5:C6"/>
    <mergeCell ref="C7:C8"/>
    <mergeCell ref="C10:C11"/>
    <mergeCell ref="C13:C14"/>
    <mergeCell ref="B18:C19"/>
  </mergeCells>
  <phoneticPr fontId="1"/>
  <pageMargins left="0.39370078740157483" right="0.39370078740157483" top="0.39370078740157483" bottom="0.39370078740157483" header="0.31496062992125984" footer="0.31496062992125984"/>
  <pageSetup paperSize="9" scale="97" orientation="landscape" r:id="rId1"/>
  <headerFooter>
    <oddFooter>&amp;R7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金利①</vt:lpstr>
      <vt:lpstr>金利②</vt:lpstr>
      <vt:lpstr>金利③</vt:lpstr>
      <vt:lpstr>金利④</vt:lpstr>
      <vt:lpstr>金利⑤</vt:lpstr>
      <vt:lpstr>金利⑥</vt:lpstr>
      <vt:lpstr>金利①!Print_Area</vt:lpstr>
      <vt:lpstr>金利②!Print_Area</vt:lpstr>
      <vt:lpstr>金利③!Print_Area</vt:lpstr>
      <vt:lpstr>金利④!Print_Area</vt:lpstr>
      <vt:lpstr>金利⑤!Print_Area</vt:lpstr>
      <vt:lpstr>金利⑥!Print_Area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2018-06-06T08:08:53Z</dcterms:modified>
</cp:coreProperties>
</file>